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铝卷" sheetId="1" r:id="rId1"/>
    <sheet name="铝板" sheetId="3" r:id="rId2"/>
  </sheets>
  <calcPr calcId="144525" concurrentCalc="0"/>
</workbook>
</file>

<file path=xl/sharedStrings.xml><?xml version="1.0" encoding="utf-8"?>
<sst xmlns="http://schemas.openxmlformats.org/spreadsheetml/2006/main" count="22">
  <si>
    <t>品名</t>
  </si>
  <si>
    <t>合金牌号</t>
  </si>
  <si>
    <t>合金元素</t>
  </si>
  <si>
    <t>状态</t>
  </si>
  <si>
    <t>厚度</t>
  </si>
  <si>
    <t>宽度</t>
  </si>
  <si>
    <t>单位</t>
  </si>
  <si>
    <t>库存量</t>
  </si>
  <si>
    <t>铝卷</t>
  </si>
  <si>
    <t>1系</t>
  </si>
  <si>
    <t>H18</t>
  </si>
  <si>
    <t>kg</t>
  </si>
  <si>
    <t>H14</t>
  </si>
  <si>
    <t>H24</t>
  </si>
  <si>
    <t>长度</t>
  </si>
  <si>
    <t>铝板</t>
  </si>
  <si>
    <t>3系</t>
  </si>
  <si>
    <t>腐蚀</t>
  </si>
  <si>
    <t>济南志鑫</t>
  </si>
  <si>
    <t>5系</t>
  </si>
  <si>
    <t>H32</t>
  </si>
  <si>
    <t>冲孔板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</si>
</sst>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0CBF0"/>
      <color rgb="00FF95ED"/>
      <color rgb="00FC9CF2"/>
      <color rgb="00FCCDE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zoomScale="90" zoomScaleNormal="90" workbookViewId="0">
      <selection activeCell="A2" sqref="A2:H36"/>
    </sheetView>
  </sheetViews>
  <sheetFormatPr defaultColWidth="9" defaultRowHeight="13.5"/>
  <cols>
    <col min="1" max="1" width="9.725" customWidth="1"/>
    <col min="2" max="2" width="12" style="33" customWidth="1"/>
    <col min="3" max="3" width="12" style="34" customWidth="1"/>
    <col min="4" max="4" width="12.75" style="35" customWidth="1"/>
    <col min="5" max="6" width="13.75" style="36" customWidth="1"/>
    <col min="7" max="7" width="12.875" style="36" customWidth="1"/>
    <col min="8" max="8" width="14.25" style="36" customWidth="1"/>
  </cols>
  <sheetData>
    <row r="1" ht="22" customHeight="1" spans="1:16">
      <c r="A1" s="37" t="s">
        <v>0</v>
      </c>
      <c r="B1" s="38" t="s">
        <v>1</v>
      </c>
      <c r="C1" s="39" t="s">
        <v>2</v>
      </c>
      <c r="D1" s="40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55"/>
      <c r="J1" s="55"/>
      <c r="K1" s="55"/>
      <c r="L1" s="55"/>
      <c r="M1" s="55"/>
      <c r="N1" s="55"/>
      <c r="O1" s="55"/>
      <c r="P1" s="55"/>
    </row>
    <row r="2" spans="1:16">
      <c r="A2" s="42" t="s">
        <v>8</v>
      </c>
      <c r="B2" s="43">
        <v>1070</v>
      </c>
      <c r="C2" s="44" t="s">
        <v>9</v>
      </c>
      <c r="D2" s="45" t="s">
        <v>10</v>
      </c>
      <c r="E2" s="46">
        <v>4</v>
      </c>
      <c r="F2" s="46">
        <v>1018</v>
      </c>
      <c r="G2" s="46" t="s">
        <v>11</v>
      </c>
      <c r="H2" s="46">
        <v>3580</v>
      </c>
      <c r="I2" s="55"/>
      <c r="J2" s="55"/>
      <c r="K2" s="55"/>
      <c r="L2" s="55"/>
      <c r="M2" s="55"/>
      <c r="N2" s="55"/>
      <c r="O2" s="55"/>
      <c r="P2" s="55"/>
    </row>
    <row r="3" spans="1:16">
      <c r="A3" s="42" t="s">
        <v>8</v>
      </c>
      <c r="B3" s="43">
        <v>1070</v>
      </c>
      <c r="C3" s="44" t="s">
        <v>9</v>
      </c>
      <c r="D3" s="45" t="s">
        <v>10</v>
      </c>
      <c r="E3" s="46">
        <v>7</v>
      </c>
      <c r="F3" s="46">
        <v>1040</v>
      </c>
      <c r="G3" s="46" t="s">
        <v>11</v>
      </c>
      <c r="H3" s="46">
        <v>3300</v>
      </c>
      <c r="I3" s="55"/>
      <c r="J3" s="55"/>
      <c r="K3" s="55"/>
      <c r="L3" s="55"/>
      <c r="M3" s="55"/>
      <c r="N3" s="55"/>
      <c r="O3" s="55"/>
      <c r="P3" s="55"/>
    </row>
    <row r="4" spans="1:16">
      <c r="A4" s="42" t="s">
        <v>8</v>
      </c>
      <c r="B4" s="43">
        <v>1100</v>
      </c>
      <c r="C4" s="44" t="s">
        <v>9</v>
      </c>
      <c r="D4" s="45" t="s">
        <v>12</v>
      </c>
      <c r="E4" s="46">
        <v>1.33</v>
      </c>
      <c r="F4" s="46">
        <v>1100</v>
      </c>
      <c r="G4" s="46" t="s">
        <v>11</v>
      </c>
      <c r="H4" s="46">
        <v>1200</v>
      </c>
      <c r="I4" s="55"/>
      <c r="J4" s="55"/>
      <c r="K4" s="55"/>
      <c r="L4" s="55"/>
      <c r="M4" s="55"/>
      <c r="N4" s="55"/>
      <c r="O4" s="55"/>
      <c r="P4" s="55"/>
    </row>
    <row r="5" spans="1:16">
      <c r="A5" s="42" t="s">
        <v>8</v>
      </c>
      <c r="B5" s="43">
        <v>1100</v>
      </c>
      <c r="C5" s="44" t="s">
        <v>9</v>
      </c>
      <c r="D5" s="45" t="s">
        <v>12</v>
      </c>
      <c r="E5" s="47">
        <v>1.33</v>
      </c>
      <c r="F5" s="47">
        <v>1400</v>
      </c>
      <c r="G5" s="47" t="s">
        <v>11</v>
      </c>
      <c r="H5" s="47">
        <v>720</v>
      </c>
      <c r="I5" s="55"/>
      <c r="J5" s="55"/>
      <c r="K5" s="55"/>
      <c r="L5" s="55"/>
      <c r="M5" s="55"/>
      <c r="N5" s="55"/>
      <c r="O5" s="55"/>
      <c r="P5" s="55"/>
    </row>
    <row r="6" spans="1:8">
      <c r="A6" s="42" t="s">
        <v>8</v>
      </c>
      <c r="B6" s="43">
        <v>1100</v>
      </c>
      <c r="C6" s="44" t="s">
        <v>9</v>
      </c>
      <c r="D6" s="45" t="s">
        <v>12</v>
      </c>
      <c r="E6" s="47">
        <v>1.33</v>
      </c>
      <c r="F6" s="47">
        <v>1400</v>
      </c>
      <c r="G6" s="47" t="s">
        <v>11</v>
      </c>
      <c r="H6" s="47">
        <v>800</v>
      </c>
    </row>
    <row r="7" spans="1:8">
      <c r="A7" s="42" t="s">
        <v>8</v>
      </c>
      <c r="B7" s="43">
        <v>1100</v>
      </c>
      <c r="C7" s="44" t="s">
        <v>9</v>
      </c>
      <c r="D7" s="45" t="s">
        <v>12</v>
      </c>
      <c r="E7" s="46">
        <v>1.7</v>
      </c>
      <c r="F7" s="46">
        <v>1500</v>
      </c>
      <c r="G7" s="46" t="s">
        <v>11</v>
      </c>
      <c r="H7" s="46">
        <v>255</v>
      </c>
    </row>
    <row r="8" spans="1:8">
      <c r="A8" s="42" t="s">
        <v>8</v>
      </c>
      <c r="B8" s="43">
        <v>1100</v>
      </c>
      <c r="C8" s="44" t="s">
        <v>9</v>
      </c>
      <c r="D8" s="45" t="s">
        <v>13</v>
      </c>
      <c r="E8" s="47">
        <v>1.85</v>
      </c>
      <c r="F8" s="47">
        <v>1000</v>
      </c>
      <c r="G8" s="47" t="s">
        <v>11</v>
      </c>
      <c r="H8" s="47">
        <v>4000</v>
      </c>
    </row>
    <row r="9" spans="1:8">
      <c r="A9" s="42" t="s">
        <v>8</v>
      </c>
      <c r="B9" s="43">
        <v>1100</v>
      </c>
      <c r="C9" s="44" t="s">
        <v>9</v>
      </c>
      <c r="D9" s="45" t="s">
        <v>12</v>
      </c>
      <c r="E9" s="47">
        <v>1.84</v>
      </c>
      <c r="F9" s="47">
        <v>1200</v>
      </c>
      <c r="G9" s="47" t="s">
        <v>11</v>
      </c>
      <c r="H9" s="47">
        <v>4150</v>
      </c>
    </row>
    <row r="10" spans="1:8">
      <c r="A10" s="42" t="s">
        <v>8</v>
      </c>
      <c r="B10" s="43">
        <v>1100</v>
      </c>
      <c r="C10" s="44" t="s">
        <v>9</v>
      </c>
      <c r="D10" s="45" t="s">
        <v>12</v>
      </c>
      <c r="E10" s="47">
        <v>1.85</v>
      </c>
      <c r="F10" s="47">
        <v>1300</v>
      </c>
      <c r="G10" s="47" t="s">
        <v>11</v>
      </c>
      <c r="H10" s="47">
        <v>1535</v>
      </c>
    </row>
    <row r="11" spans="1:8">
      <c r="A11" s="42" t="s">
        <v>8</v>
      </c>
      <c r="B11" s="43">
        <v>1100</v>
      </c>
      <c r="C11" s="44" t="s">
        <v>9</v>
      </c>
      <c r="D11" s="45" t="s">
        <v>12</v>
      </c>
      <c r="E11" s="47">
        <v>1.82</v>
      </c>
      <c r="F11" s="47">
        <v>1400</v>
      </c>
      <c r="G11" s="47" t="s">
        <v>11</v>
      </c>
      <c r="H11" s="47">
        <v>5620</v>
      </c>
    </row>
    <row r="12" spans="1:8">
      <c r="A12" s="42" t="s">
        <v>8</v>
      </c>
      <c r="B12" s="43">
        <v>1100</v>
      </c>
      <c r="C12" s="44" t="s">
        <v>9</v>
      </c>
      <c r="D12" s="45" t="s">
        <v>12</v>
      </c>
      <c r="E12" s="47">
        <v>1.83</v>
      </c>
      <c r="F12" s="47">
        <v>1600</v>
      </c>
      <c r="G12" s="47" t="s">
        <v>11</v>
      </c>
      <c r="H12" s="47">
        <v>6025</v>
      </c>
    </row>
    <row r="13" spans="1:8">
      <c r="A13" s="42" t="s">
        <v>8</v>
      </c>
      <c r="B13" s="43">
        <v>1100</v>
      </c>
      <c r="C13" s="44" t="s">
        <v>9</v>
      </c>
      <c r="D13" s="45" t="s">
        <v>12</v>
      </c>
      <c r="E13" s="47">
        <v>1.83</v>
      </c>
      <c r="F13" s="47">
        <v>1600</v>
      </c>
      <c r="G13" s="47" t="s">
        <v>11</v>
      </c>
      <c r="H13" s="47">
        <v>2860</v>
      </c>
    </row>
    <row r="14" spans="1:8">
      <c r="A14" s="42" t="s">
        <v>8</v>
      </c>
      <c r="B14" s="43">
        <v>1100</v>
      </c>
      <c r="C14" s="44" t="s">
        <v>9</v>
      </c>
      <c r="D14" s="45" t="s">
        <v>12</v>
      </c>
      <c r="E14" s="46">
        <v>2.35</v>
      </c>
      <c r="F14" s="46">
        <v>900</v>
      </c>
      <c r="G14" s="46" t="s">
        <v>11</v>
      </c>
      <c r="H14" s="46">
        <v>515</v>
      </c>
    </row>
    <row r="15" spans="1:8">
      <c r="A15" s="42" t="s">
        <v>8</v>
      </c>
      <c r="B15" s="43">
        <v>1100</v>
      </c>
      <c r="C15" s="44" t="s">
        <v>9</v>
      </c>
      <c r="D15" s="45" t="s">
        <v>12</v>
      </c>
      <c r="E15" s="47">
        <v>2.33</v>
      </c>
      <c r="F15" s="47">
        <v>1250</v>
      </c>
      <c r="G15" s="47" t="s">
        <v>11</v>
      </c>
      <c r="H15" s="47">
        <v>400</v>
      </c>
    </row>
    <row r="16" spans="1:8">
      <c r="A16" s="42" t="s">
        <v>8</v>
      </c>
      <c r="B16" s="43">
        <v>1100</v>
      </c>
      <c r="C16" s="44" t="s">
        <v>9</v>
      </c>
      <c r="D16" s="45" t="s">
        <v>12</v>
      </c>
      <c r="E16" s="47">
        <v>2.33</v>
      </c>
      <c r="F16" s="47">
        <v>1300</v>
      </c>
      <c r="G16" s="47" t="s">
        <v>11</v>
      </c>
      <c r="H16" s="47">
        <v>210</v>
      </c>
    </row>
    <row r="17" spans="1:8">
      <c r="A17" s="42" t="s">
        <v>8</v>
      </c>
      <c r="B17" s="43">
        <v>1100</v>
      </c>
      <c r="C17" s="44" t="s">
        <v>9</v>
      </c>
      <c r="D17" s="45" t="s">
        <v>12</v>
      </c>
      <c r="E17" s="48">
        <v>2.35</v>
      </c>
      <c r="F17" s="48">
        <v>1300</v>
      </c>
      <c r="G17" s="48" t="s">
        <v>11</v>
      </c>
      <c r="H17" s="46">
        <v>390</v>
      </c>
    </row>
    <row r="18" spans="1:8">
      <c r="A18" s="42" t="s">
        <v>8</v>
      </c>
      <c r="B18" s="43">
        <v>1100</v>
      </c>
      <c r="C18" s="44" t="s">
        <v>9</v>
      </c>
      <c r="D18" s="45" t="s">
        <v>12</v>
      </c>
      <c r="E18" s="48">
        <v>2.33</v>
      </c>
      <c r="F18" s="48">
        <v>1500</v>
      </c>
      <c r="G18" s="48" t="s">
        <v>11</v>
      </c>
      <c r="H18" s="46">
        <v>2365</v>
      </c>
    </row>
    <row r="19" spans="1:8">
      <c r="A19" s="42" t="s">
        <v>8</v>
      </c>
      <c r="B19" s="43">
        <v>1100</v>
      </c>
      <c r="C19" s="44" t="s">
        <v>9</v>
      </c>
      <c r="D19" s="45" t="s">
        <v>12</v>
      </c>
      <c r="E19" s="47">
        <v>2.83</v>
      </c>
      <c r="F19" s="47">
        <v>1400</v>
      </c>
      <c r="G19" s="47" t="s">
        <v>11</v>
      </c>
      <c r="H19" s="47">
        <v>300</v>
      </c>
    </row>
    <row r="20" spans="1:8">
      <c r="A20" s="42" t="s">
        <v>8</v>
      </c>
      <c r="B20" s="43">
        <v>1100</v>
      </c>
      <c r="C20" s="44" t="s">
        <v>9</v>
      </c>
      <c r="D20" s="45" t="s">
        <v>12</v>
      </c>
      <c r="E20" s="47">
        <v>3</v>
      </c>
      <c r="F20" s="47">
        <v>1500</v>
      </c>
      <c r="G20" s="47" t="s">
        <v>11</v>
      </c>
      <c r="H20" s="47">
        <v>1170</v>
      </c>
    </row>
    <row r="21" spans="1:8">
      <c r="A21" s="42" t="s">
        <v>8</v>
      </c>
      <c r="B21" s="43">
        <v>1100</v>
      </c>
      <c r="C21" s="44" t="s">
        <v>9</v>
      </c>
      <c r="D21" s="45" t="s">
        <v>13</v>
      </c>
      <c r="E21" s="46">
        <v>1.5</v>
      </c>
      <c r="F21" s="46">
        <v>1500</v>
      </c>
      <c r="G21" s="46" t="s">
        <v>11</v>
      </c>
      <c r="H21" s="47">
        <v>3915</v>
      </c>
    </row>
    <row r="22" spans="1:8">
      <c r="A22" s="42" t="s">
        <v>8</v>
      </c>
      <c r="B22" s="43">
        <v>1100</v>
      </c>
      <c r="C22" s="44" t="s">
        <v>9</v>
      </c>
      <c r="D22" s="45" t="s">
        <v>13</v>
      </c>
      <c r="E22" s="47">
        <v>1.8</v>
      </c>
      <c r="F22" s="47">
        <v>1500</v>
      </c>
      <c r="G22" s="47" t="s">
        <v>11</v>
      </c>
      <c r="H22" s="47">
        <v>5540</v>
      </c>
    </row>
    <row r="23" spans="1:8">
      <c r="A23" s="42" t="s">
        <v>8</v>
      </c>
      <c r="B23" s="43">
        <v>1100</v>
      </c>
      <c r="C23" s="44" t="s">
        <v>9</v>
      </c>
      <c r="D23" s="45" t="s">
        <v>13</v>
      </c>
      <c r="E23" s="47">
        <v>1.8</v>
      </c>
      <c r="F23" s="47">
        <v>1500</v>
      </c>
      <c r="G23" s="47" t="s">
        <v>11</v>
      </c>
      <c r="H23" s="47">
        <v>1740</v>
      </c>
    </row>
    <row r="24" spans="1:8">
      <c r="A24" s="42" t="s">
        <v>8</v>
      </c>
      <c r="B24" s="43">
        <v>1100</v>
      </c>
      <c r="C24" s="44" t="s">
        <v>9</v>
      </c>
      <c r="D24" s="45" t="s">
        <v>13</v>
      </c>
      <c r="E24" s="47">
        <v>1.95</v>
      </c>
      <c r="F24" s="47">
        <v>900</v>
      </c>
      <c r="G24" s="47" t="s">
        <v>11</v>
      </c>
      <c r="H24" s="47">
        <v>2780</v>
      </c>
    </row>
    <row r="25" spans="1:8">
      <c r="A25" s="42" t="s">
        <v>8</v>
      </c>
      <c r="B25" s="43">
        <v>1100</v>
      </c>
      <c r="C25" s="44" t="s">
        <v>9</v>
      </c>
      <c r="D25" s="45" t="s">
        <v>13</v>
      </c>
      <c r="E25" s="47">
        <v>1.95</v>
      </c>
      <c r="F25" s="47">
        <v>1200</v>
      </c>
      <c r="G25" s="47" t="s">
        <v>11</v>
      </c>
      <c r="H25" s="47">
        <v>4860</v>
      </c>
    </row>
    <row r="26" spans="1:8">
      <c r="A26" s="42" t="s">
        <v>8</v>
      </c>
      <c r="B26" s="47">
        <v>1100</v>
      </c>
      <c r="C26" s="49" t="s">
        <v>9</v>
      </c>
      <c r="D26" s="45" t="s">
        <v>13</v>
      </c>
      <c r="E26" s="47">
        <v>1.95</v>
      </c>
      <c r="F26" s="47">
        <v>1500</v>
      </c>
      <c r="G26" s="47" t="s">
        <v>11</v>
      </c>
      <c r="H26" s="47">
        <v>1200</v>
      </c>
    </row>
    <row r="27" spans="1:8">
      <c r="A27" s="42" t="s">
        <v>8</v>
      </c>
      <c r="B27" s="47">
        <v>1100</v>
      </c>
      <c r="C27" s="49" t="s">
        <v>9</v>
      </c>
      <c r="D27" s="45" t="s">
        <v>13</v>
      </c>
      <c r="E27" s="50">
        <v>2.35</v>
      </c>
      <c r="F27" s="50">
        <v>900</v>
      </c>
      <c r="G27" s="50" t="s">
        <v>11</v>
      </c>
      <c r="H27" s="47">
        <v>4425</v>
      </c>
    </row>
    <row r="28" spans="1:8">
      <c r="A28" s="42" t="s">
        <v>8</v>
      </c>
      <c r="B28" s="47">
        <v>1100</v>
      </c>
      <c r="C28" s="49" t="s">
        <v>9</v>
      </c>
      <c r="D28" s="51" t="s">
        <v>12</v>
      </c>
      <c r="E28" s="47">
        <v>2.33</v>
      </c>
      <c r="F28" s="47">
        <v>1100</v>
      </c>
      <c r="G28" s="47" t="s">
        <v>11</v>
      </c>
      <c r="H28" s="47">
        <v>1420</v>
      </c>
    </row>
    <row r="29" spans="1:8">
      <c r="A29" s="42" t="s">
        <v>8</v>
      </c>
      <c r="B29" s="47">
        <v>1100</v>
      </c>
      <c r="C29" s="49" t="s">
        <v>9</v>
      </c>
      <c r="D29" s="51" t="s">
        <v>12</v>
      </c>
      <c r="E29" s="47">
        <v>2.33</v>
      </c>
      <c r="F29" s="47">
        <v>1100</v>
      </c>
      <c r="G29" s="47" t="s">
        <v>11</v>
      </c>
      <c r="H29" s="47">
        <v>7232</v>
      </c>
    </row>
    <row r="30" spans="1:8">
      <c r="A30" s="42" t="s">
        <v>8</v>
      </c>
      <c r="B30" s="47">
        <v>1100</v>
      </c>
      <c r="C30" s="49" t="s">
        <v>9</v>
      </c>
      <c r="D30" s="51" t="s">
        <v>12</v>
      </c>
      <c r="E30" s="47">
        <v>2.33</v>
      </c>
      <c r="F30" s="47">
        <v>1200</v>
      </c>
      <c r="G30" s="47" t="s">
        <v>11</v>
      </c>
      <c r="H30" s="47">
        <v>1425</v>
      </c>
    </row>
    <row r="31" spans="1:8">
      <c r="A31" s="42" t="s">
        <v>8</v>
      </c>
      <c r="B31" s="47">
        <v>1100</v>
      </c>
      <c r="C31" s="49" t="s">
        <v>9</v>
      </c>
      <c r="D31" s="51" t="s">
        <v>12</v>
      </c>
      <c r="E31" s="47">
        <v>2.33</v>
      </c>
      <c r="F31" s="47">
        <v>1400</v>
      </c>
      <c r="G31" s="47" t="s">
        <v>11</v>
      </c>
      <c r="H31" s="47">
        <v>4200</v>
      </c>
    </row>
    <row r="32" spans="1:8">
      <c r="A32" s="42" t="s">
        <v>8</v>
      </c>
      <c r="B32" s="47">
        <v>1100</v>
      </c>
      <c r="C32" s="49" t="s">
        <v>9</v>
      </c>
      <c r="D32" s="51" t="s">
        <v>12</v>
      </c>
      <c r="E32" s="47">
        <v>2.33</v>
      </c>
      <c r="F32" s="47">
        <v>1500</v>
      </c>
      <c r="G32" s="47" t="s">
        <v>11</v>
      </c>
      <c r="H32" s="47">
        <v>4530</v>
      </c>
    </row>
    <row r="33" spans="1:8">
      <c r="A33" s="42" t="s">
        <v>8</v>
      </c>
      <c r="B33" s="52">
        <v>1100</v>
      </c>
      <c r="C33" s="53" t="s">
        <v>9</v>
      </c>
      <c r="D33" s="54" t="s">
        <v>12</v>
      </c>
      <c r="E33" s="52">
        <v>2.33</v>
      </c>
      <c r="F33" s="52">
        <v>1600</v>
      </c>
      <c r="G33" s="52" t="s">
        <v>11</v>
      </c>
      <c r="H33" s="47">
        <v>390</v>
      </c>
    </row>
    <row r="34" spans="1:8">
      <c r="A34" s="42" t="s">
        <v>8</v>
      </c>
      <c r="B34" s="52">
        <v>1100</v>
      </c>
      <c r="C34" s="53" t="s">
        <v>9</v>
      </c>
      <c r="D34" s="54" t="s">
        <v>12</v>
      </c>
      <c r="E34" s="52">
        <v>2.83</v>
      </c>
      <c r="F34" s="52">
        <v>1000</v>
      </c>
      <c r="G34" s="52" t="s">
        <v>11</v>
      </c>
      <c r="H34" s="47">
        <v>605</v>
      </c>
    </row>
    <row r="35" spans="1:8">
      <c r="A35" s="42" t="s">
        <v>8</v>
      </c>
      <c r="B35" s="52">
        <v>1100</v>
      </c>
      <c r="C35" s="53" t="s">
        <v>9</v>
      </c>
      <c r="D35" s="54" t="s">
        <v>12</v>
      </c>
      <c r="E35" s="52">
        <v>2.83</v>
      </c>
      <c r="F35" s="52">
        <v>1500</v>
      </c>
      <c r="G35" s="52" t="s">
        <v>11</v>
      </c>
      <c r="H35" s="47">
        <v>2130</v>
      </c>
    </row>
    <row r="36" spans="1:8">
      <c r="A36" s="42" t="s">
        <v>8</v>
      </c>
      <c r="B36" s="52">
        <v>1100</v>
      </c>
      <c r="C36" s="53" t="s">
        <v>9</v>
      </c>
      <c r="D36" s="54" t="s">
        <v>12</v>
      </c>
      <c r="E36" s="52">
        <v>2.83</v>
      </c>
      <c r="F36" s="52">
        <v>1600</v>
      </c>
      <c r="G36" s="52" t="s">
        <v>11</v>
      </c>
      <c r="H36" s="52">
        <v>800</v>
      </c>
    </row>
  </sheetData>
  <sortState ref="B2:H36">
    <sortCondition ref="B2:B36"/>
  </sortState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21" sqref="E21"/>
    </sheetView>
  </sheetViews>
  <sheetFormatPr defaultColWidth="9" defaultRowHeight="14.25"/>
  <cols>
    <col min="2" max="7" width="10.125" style="1" customWidth="1"/>
    <col min="8" max="9" width="10.875" style="1" customWidth="1"/>
    <col min="10" max="10" width="9.875" style="1" customWidth="1"/>
  </cols>
  <sheetData>
    <row r="1" ht="18" customHeight="1" spans="1:10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14</v>
      </c>
      <c r="H1" s="5" t="s">
        <v>6</v>
      </c>
      <c r="I1" s="24" t="s">
        <v>7</v>
      </c>
      <c r="J1" s="25"/>
    </row>
    <row r="2" ht="13.5" spans="1:10">
      <c r="A2" s="6" t="s">
        <v>15</v>
      </c>
      <c r="B2" s="7">
        <v>1100</v>
      </c>
      <c r="C2" s="7" t="s">
        <v>9</v>
      </c>
      <c r="D2" s="7" t="s">
        <v>12</v>
      </c>
      <c r="E2" s="8">
        <v>0.5</v>
      </c>
      <c r="F2" s="8">
        <v>1220</v>
      </c>
      <c r="G2" s="8">
        <v>2440</v>
      </c>
      <c r="H2" s="9" t="s">
        <v>11</v>
      </c>
      <c r="I2" s="26">
        <f>0.5*1.22*2.44*20*2.71</f>
        <v>80.67128</v>
      </c>
      <c r="J2" s="25"/>
    </row>
    <row r="3" spans="1:10">
      <c r="A3" s="6" t="s">
        <v>15</v>
      </c>
      <c r="B3" s="7">
        <v>1100</v>
      </c>
      <c r="C3" s="7" t="s">
        <v>9</v>
      </c>
      <c r="D3" s="7" t="s">
        <v>12</v>
      </c>
      <c r="E3" s="8">
        <v>1</v>
      </c>
      <c r="F3" s="8">
        <v>1000</v>
      </c>
      <c r="G3" s="8">
        <v>2000</v>
      </c>
      <c r="H3" s="9" t="s">
        <v>11</v>
      </c>
      <c r="I3" s="26">
        <f>4*2*2.71</f>
        <v>21.68</v>
      </c>
      <c r="J3" s="25"/>
    </row>
    <row r="4" spans="1:10">
      <c r="A4" s="6" t="s">
        <v>15</v>
      </c>
      <c r="B4" s="7">
        <v>1100</v>
      </c>
      <c r="C4" s="7" t="s">
        <v>9</v>
      </c>
      <c r="D4" s="7" t="s">
        <v>12</v>
      </c>
      <c r="E4" s="8">
        <v>1</v>
      </c>
      <c r="F4" s="8">
        <v>1100</v>
      </c>
      <c r="G4" s="8">
        <v>1800</v>
      </c>
      <c r="H4" s="9" t="s">
        <v>11</v>
      </c>
      <c r="I4" s="26">
        <f>1.1*1.8*21*2.71</f>
        <v>112.6818</v>
      </c>
      <c r="J4" s="25"/>
    </row>
    <row r="5" spans="1:10">
      <c r="A5" s="6" t="s">
        <v>15</v>
      </c>
      <c r="B5" s="7">
        <v>1100</v>
      </c>
      <c r="C5" s="7" t="s">
        <v>9</v>
      </c>
      <c r="D5" s="7" t="s">
        <v>12</v>
      </c>
      <c r="E5" s="10">
        <v>1.33</v>
      </c>
      <c r="F5" s="10">
        <v>1100</v>
      </c>
      <c r="G5" s="10">
        <v>3200</v>
      </c>
      <c r="H5" s="11" t="s">
        <v>11</v>
      </c>
      <c r="I5" s="27">
        <v>2681</v>
      </c>
      <c r="J5" s="25"/>
    </row>
    <row r="6" spans="1:10">
      <c r="A6" s="6" t="s">
        <v>15</v>
      </c>
      <c r="B6" s="7">
        <v>1100</v>
      </c>
      <c r="C6" s="7" t="s">
        <v>9</v>
      </c>
      <c r="D6" s="7" t="s">
        <v>12</v>
      </c>
      <c r="E6" s="10">
        <v>1.33</v>
      </c>
      <c r="F6" s="10">
        <v>1300</v>
      </c>
      <c r="G6" s="10">
        <v>2100</v>
      </c>
      <c r="H6" s="11" t="s">
        <v>11</v>
      </c>
      <c r="I6" s="28">
        <f>1.33*1.3*2.1*26*2.71</f>
        <v>255.833214</v>
      </c>
      <c r="J6" s="25"/>
    </row>
    <row r="7" spans="1:10">
      <c r="A7" s="6" t="s">
        <v>15</v>
      </c>
      <c r="B7" s="7">
        <v>1100</v>
      </c>
      <c r="C7" s="7" t="s">
        <v>9</v>
      </c>
      <c r="D7" s="7" t="s">
        <v>12</v>
      </c>
      <c r="E7" s="10">
        <v>1.33</v>
      </c>
      <c r="F7" s="10">
        <v>1500</v>
      </c>
      <c r="G7" s="10">
        <v>2950</v>
      </c>
      <c r="H7" s="11" t="s">
        <v>11</v>
      </c>
      <c r="I7" s="27">
        <f>44*1.33*1.5*2.95*2.71</f>
        <v>701.75721</v>
      </c>
      <c r="J7" s="8"/>
    </row>
    <row r="8" spans="1:10">
      <c r="A8" s="6" t="s">
        <v>15</v>
      </c>
      <c r="B8" s="7">
        <v>1100</v>
      </c>
      <c r="C8" s="7" t="s">
        <v>9</v>
      </c>
      <c r="D8" s="7" t="s">
        <v>12</v>
      </c>
      <c r="E8" s="12">
        <v>1.85</v>
      </c>
      <c r="F8" s="12">
        <v>1500</v>
      </c>
      <c r="G8" s="12">
        <v>3500</v>
      </c>
      <c r="H8" s="13" t="s">
        <v>11</v>
      </c>
      <c r="I8" s="29">
        <f>98*1.85*1.5*3.5*2.71</f>
        <v>2579.44575</v>
      </c>
      <c r="J8" s="8"/>
    </row>
    <row r="9" spans="1:10">
      <c r="A9" s="6" t="s">
        <v>15</v>
      </c>
      <c r="B9" s="7">
        <v>1100</v>
      </c>
      <c r="C9" s="7" t="s">
        <v>9</v>
      </c>
      <c r="D9" s="7" t="s">
        <v>12</v>
      </c>
      <c r="E9" s="12">
        <v>1.85</v>
      </c>
      <c r="F9" s="12">
        <v>1500</v>
      </c>
      <c r="G9" s="12">
        <v>4200</v>
      </c>
      <c r="H9" s="13" t="s">
        <v>11</v>
      </c>
      <c r="I9" s="29">
        <f>42*1.85*1.5*4.2*2.71</f>
        <v>1326.5721</v>
      </c>
      <c r="J9" s="8"/>
    </row>
    <row r="10" spans="1:10">
      <c r="A10" s="6" t="s">
        <v>15</v>
      </c>
      <c r="B10" s="7">
        <v>1100</v>
      </c>
      <c r="C10" s="7" t="s">
        <v>9</v>
      </c>
      <c r="D10" s="7" t="s">
        <v>12</v>
      </c>
      <c r="E10" s="12">
        <v>1.85</v>
      </c>
      <c r="F10" s="12">
        <v>1500</v>
      </c>
      <c r="G10" s="12">
        <v>5000</v>
      </c>
      <c r="H10" s="13" t="s">
        <v>11</v>
      </c>
      <c r="I10" s="29">
        <f>40*1.85*1.5*5*2.71</f>
        <v>1504.05</v>
      </c>
      <c r="J10" s="8"/>
    </row>
    <row r="11" spans="1:10">
      <c r="A11" s="6" t="s">
        <v>15</v>
      </c>
      <c r="B11" s="7">
        <v>1100</v>
      </c>
      <c r="C11" s="7" t="s">
        <v>9</v>
      </c>
      <c r="D11" s="7" t="s">
        <v>12</v>
      </c>
      <c r="E11" s="14">
        <v>2.35</v>
      </c>
      <c r="F11" s="14">
        <v>1400</v>
      </c>
      <c r="G11" s="14">
        <v>2400</v>
      </c>
      <c r="H11" s="15" t="s">
        <v>11</v>
      </c>
      <c r="I11" s="30">
        <f>24*2.35*1.4*2.4*2.71</f>
        <v>513.55584</v>
      </c>
      <c r="J11" s="8"/>
    </row>
    <row r="12" spans="1:10">
      <c r="A12" s="6" t="s">
        <v>15</v>
      </c>
      <c r="B12" s="7">
        <v>1100</v>
      </c>
      <c r="C12" s="7" t="s">
        <v>9</v>
      </c>
      <c r="D12" s="7" t="s">
        <v>12</v>
      </c>
      <c r="E12" s="14">
        <v>2.35</v>
      </c>
      <c r="F12" s="14">
        <v>1500</v>
      </c>
      <c r="G12" s="14">
        <v>5000</v>
      </c>
      <c r="H12" s="15" t="s">
        <v>11</v>
      </c>
      <c r="I12" s="30">
        <f>62*2.35*1.5*5*2.71</f>
        <v>2961.3525</v>
      </c>
      <c r="J12" s="8"/>
    </row>
    <row r="13" spans="1:10">
      <c r="A13" s="6" t="s">
        <v>15</v>
      </c>
      <c r="B13" s="7">
        <v>1100</v>
      </c>
      <c r="C13" s="7" t="s">
        <v>9</v>
      </c>
      <c r="D13" s="7" t="s">
        <v>12</v>
      </c>
      <c r="E13" s="16">
        <v>2.85</v>
      </c>
      <c r="F13" s="16">
        <v>490</v>
      </c>
      <c r="G13" s="16">
        <v>3000</v>
      </c>
      <c r="H13" s="17" t="s">
        <v>11</v>
      </c>
      <c r="I13" s="31">
        <f>10*2.85*0.49*3*2.71</f>
        <v>113.53545</v>
      </c>
      <c r="J13" s="8"/>
    </row>
    <row r="14" spans="1:10">
      <c r="A14" s="6" t="s">
        <v>15</v>
      </c>
      <c r="B14" s="7">
        <v>1100</v>
      </c>
      <c r="C14" s="7" t="s">
        <v>9</v>
      </c>
      <c r="D14" s="7" t="s">
        <v>12</v>
      </c>
      <c r="E14" s="16">
        <v>2.85</v>
      </c>
      <c r="F14" s="16">
        <v>1100</v>
      </c>
      <c r="G14" s="16">
        <v>2000</v>
      </c>
      <c r="H14" s="17" t="s">
        <v>11</v>
      </c>
      <c r="I14" s="31">
        <f>3*2.85*1.1*2*2.71</f>
        <v>50.9751</v>
      </c>
      <c r="J14" s="8"/>
    </row>
    <row r="15" spans="1:10">
      <c r="A15" s="6" t="s">
        <v>15</v>
      </c>
      <c r="B15" s="7">
        <v>1100</v>
      </c>
      <c r="C15" s="7" t="s">
        <v>9</v>
      </c>
      <c r="D15" s="7" t="s">
        <v>12</v>
      </c>
      <c r="E15" s="16">
        <v>2.85</v>
      </c>
      <c r="F15" s="16">
        <v>1000</v>
      </c>
      <c r="G15" s="16">
        <v>2600</v>
      </c>
      <c r="H15" s="17" t="s">
        <v>11</v>
      </c>
      <c r="I15" s="31">
        <f>74*2.85*1*2.6*2.71</f>
        <v>1486.0014</v>
      </c>
      <c r="J15" s="8"/>
    </row>
    <row r="16" spans="1:10">
      <c r="A16" s="6" t="s">
        <v>15</v>
      </c>
      <c r="B16" s="7">
        <v>1100</v>
      </c>
      <c r="C16" s="7" t="s">
        <v>9</v>
      </c>
      <c r="D16" s="7" t="s">
        <v>12</v>
      </c>
      <c r="E16" s="16">
        <v>2.85</v>
      </c>
      <c r="F16" s="16">
        <v>1300</v>
      </c>
      <c r="G16" s="16">
        <v>1750</v>
      </c>
      <c r="H16" s="17" t="s">
        <v>11</v>
      </c>
      <c r="I16" s="31">
        <f>4*2.85*1.3*1.75*2.71</f>
        <v>70.28385</v>
      </c>
      <c r="J16" s="8"/>
    </row>
    <row r="17" spans="1:10">
      <c r="A17" s="6" t="s">
        <v>15</v>
      </c>
      <c r="B17" s="7">
        <v>1100</v>
      </c>
      <c r="C17" s="7" t="s">
        <v>9</v>
      </c>
      <c r="D17" s="7" t="s">
        <v>12</v>
      </c>
      <c r="E17" s="16">
        <v>2.85</v>
      </c>
      <c r="F17" s="16">
        <v>1300</v>
      </c>
      <c r="G17" s="16">
        <v>1900</v>
      </c>
      <c r="H17" s="17" t="s">
        <v>11</v>
      </c>
      <c r="I17" s="31">
        <f>30*2.85*1.3*1.9*2.71</f>
        <v>572.31135</v>
      </c>
      <c r="J17" s="8"/>
    </row>
    <row r="18" spans="1:10">
      <c r="A18" s="6" t="s">
        <v>15</v>
      </c>
      <c r="B18" s="7">
        <v>1100</v>
      </c>
      <c r="C18" s="7" t="s">
        <v>9</v>
      </c>
      <c r="D18" s="7" t="s">
        <v>12</v>
      </c>
      <c r="E18" s="8">
        <v>3.85</v>
      </c>
      <c r="F18" s="8">
        <v>1200</v>
      </c>
      <c r="G18" s="8">
        <v>2430</v>
      </c>
      <c r="H18" s="9" t="s">
        <v>11</v>
      </c>
      <c r="I18" s="26">
        <f>7*3.85*1.2*2.43*2.71</f>
        <v>212.968602</v>
      </c>
      <c r="J18" s="8"/>
    </row>
    <row r="19" spans="1:10">
      <c r="A19" s="6" t="s">
        <v>15</v>
      </c>
      <c r="B19" s="7">
        <v>3003</v>
      </c>
      <c r="C19" s="7" t="s">
        <v>16</v>
      </c>
      <c r="D19" s="7" t="s">
        <v>13</v>
      </c>
      <c r="E19" s="18">
        <v>1.5</v>
      </c>
      <c r="F19" s="18">
        <v>820</v>
      </c>
      <c r="G19" s="18">
        <v>2400</v>
      </c>
      <c r="H19" s="18" t="s">
        <v>11</v>
      </c>
      <c r="I19" s="26">
        <f>50*1.5*0.82*2.4*2.71</f>
        <v>399.996</v>
      </c>
      <c r="J19" s="8"/>
    </row>
    <row r="20" spans="1:10">
      <c r="A20" s="6" t="s">
        <v>15</v>
      </c>
      <c r="B20" s="7">
        <v>3003</v>
      </c>
      <c r="C20" s="7" t="s">
        <v>16</v>
      </c>
      <c r="D20" s="7" t="s">
        <v>13</v>
      </c>
      <c r="E20" s="18">
        <v>1.85</v>
      </c>
      <c r="F20" s="18">
        <v>430</v>
      </c>
      <c r="G20" s="18">
        <v>2190</v>
      </c>
      <c r="H20" s="18" t="s">
        <v>11</v>
      </c>
      <c r="I20" s="26">
        <f>1.85*0.43*2.19*15*2.73</f>
        <v>71.34083775</v>
      </c>
      <c r="J20" s="8"/>
    </row>
    <row r="21" spans="1:10">
      <c r="A21" s="6" t="s">
        <v>15</v>
      </c>
      <c r="B21" s="7">
        <v>3003</v>
      </c>
      <c r="C21" s="7" t="s">
        <v>16</v>
      </c>
      <c r="D21" s="7" t="s">
        <v>13</v>
      </c>
      <c r="E21" s="19">
        <v>1.98</v>
      </c>
      <c r="F21" s="19">
        <v>980</v>
      </c>
      <c r="G21" s="19">
        <v>2108</v>
      </c>
      <c r="H21" s="19" t="s">
        <v>11</v>
      </c>
      <c r="I21" s="26">
        <f>9*1.98*0.98*2.108*2.73</f>
        <v>100.500223824</v>
      </c>
      <c r="J21" s="8"/>
    </row>
    <row r="22" spans="1:10">
      <c r="A22" s="6" t="s">
        <v>15</v>
      </c>
      <c r="B22" s="7">
        <v>3003</v>
      </c>
      <c r="C22" s="7" t="s">
        <v>16</v>
      </c>
      <c r="D22" s="7" t="s">
        <v>13</v>
      </c>
      <c r="E22" s="19">
        <v>1.95</v>
      </c>
      <c r="F22" s="19">
        <v>1000</v>
      </c>
      <c r="G22" s="19">
        <v>2070</v>
      </c>
      <c r="H22" s="19" t="s">
        <v>11</v>
      </c>
      <c r="I22" s="26">
        <v>217</v>
      </c>
      <c r="J22" s="8" t="s">
        <v>17</v>
      </c>
    </row>
    <row r="23" spans="1:10">
      <c r="A23" s="6" t="s">
        <v>15</v>
      </c>
      <c r="B23" s="7">
        <v>3003</v>
      </c>
      <c r="C23" s="7" t="s">
        <v>16</v>
      </c>
      <c r="D23" s="7" t="s">
        <v>13</v>
      </c>
      <c r="E23" s="19">
        <v>1.95</v>
      </c>
      <c r="F23" s="19">
        <v>1000</v>
      </c>
      <c r="G23" s="19">
        <v>2150</v>
      </c>
      <c r="H23" s="19" t="s">
        <v>11</v>
      </c>
      <c r="I23" s="26">
        <v>226</v>
      </c>
      <c r="J23" s="8"/>
    </row>
    <row r="24" spans="1:10">
      <c r="A24" s="6" t="s">
        <v>15</v>
      </c>
      <c r="B24" s="7">
        <v>3003</v>
      </c>
      <c r="C24" s="7" t="s">
        <v>16</v>
      </c>
      <c r="D24" s="7" t="s">
        <v>13</v>
      </c>
      <c r="E24" s="19">
        <v>1.95</v>
      </c>
      <c r="F24" s="19">
        <v>1200</v>
      </c>
      <c r="G24" s="19">
        <v>2150</v>
      </c>
      <c r="H24" s="19" t="s">
        <v>11</v>
      </c>
      <c r="I24" s="26">
        <f>13*1.95*1.2*2.15*2.73</f>
        <v>178.55019</v>
      </c>
      <c r="J24" s="8" t="s">
        <v>17</v>
      </c>
    </row>
    <row r="25" spans="1:10">
      <c r="A25" s="6" t="s">
        <v>15</v>
      </c>
      <c r="B25" s="7">
        <v>3003</v>
      </c>
      <c r="C25" s="7" t="s">
        <v>16</v>
      </c>
      <c r="D25" s="7" t="s">
        <v>13</v>
      </c>
      <c r="E25" s="20">
        <v>2.35</v>
      </c>
      <c r="F25" s="20">
        <v>620</v>
      </c>
      <c r="G25" s="20">
        <v>2330</v>
      </c>
      <c r="H25" s="20" t="s">
        <v>11</v>
      </c>
      <c r="I25" s="26">
        <f>23*2.35*0.62*2.33*2.73</f>
        <v>213.1601199</v>
      </c>
      <c r="J25" s="8"/>
    </row>
    <row r="26" spans="1:10">
      <c r="A26" s="6" t="s">
        <v>15</v>
      </c>
      <c r="B26" s="7">
        <v>3003</v>
      </c>
      <c r="C26" s="7" t="s">
        <v>16</v>
      </c>
      <c r="D26" s="7" t="s">
        <v>13</v>
      </c>
      <c r="E26" s="20">
        <v>2.35</v>
      </c>
      <c r="F26" s="20">
        <v>900</v>
      </c>
      <c r="G26" s="20">
        <v>2400</v>
      </c>
      <c r="H26" s="20" t="s">
        <v>11</v>
      </c>
      <c r="I26" s="26">
        <f>15*2.35*0.9*2.4*2.73</f>
        <v>207.8622</v>
      </c>
      <c r="J26" s="8"/>
    </row>
    <row r="27" spans="1:10">
      <c r="A27" s="6" t="s">
        <v>15</v>
      </c>
      <c r="B27" s="7">
        <v>3003</v>
      </c>
      <c r="C27" s="7" t="s">
        <v>16</v>
      </c>
      <c r="D27" s="7" t="s">
        <v>13</v>
      </c>
      <c r="E27" s="18">
        <v>2.5</v>
      </c>
      <c r="F27" s="18">
        <v>700</v>
      </c>
      <c r="G27" s="18">
        <v>900</v>
      </c>
      <c r="H27" s="18" t="s">
        <v>11</v>
      </c>
      <c r="I27" s="26">
        <f>468*2.5*0.7*0.9*2.73</f>
        <v>2012.283</v>
      </c>
      <c r="J27" s="18" t="s">
        <v>18</v>
      </c>
    </row>
    <row r="28" spans="1:10">
      <c r="A28" s="6" t="s">
        <v>15</v>
      </c>
      <c r="B28" s="21">
        <v>5052</v>
      </c>
      <c r="C28" s="21" t="s">
        <v>19</v>
      </c>
      <c r="D28" s="21" t="s">
        <v>20</v>
      </c>
      <c r="E28" s="18">
        <v>2</v>
      </c>
      <c r="F28" s="18">
        <v>700</v>
      </c>
      <c r="G28" s="18">
        <v>2480</v>
      </c>
      <c r="H28" s="22" t="s">
        <v>11</v>
      </c>
      <c r="I28" s="32">
        <v>234</v>
      </c>
      <c r="J28" s="8"/>
    </row>
    <row r="29" spans="1:10">
      <c r="A29" s="6" t="s">
        <v>15</v>
      </c>
      <c r="B29" s="21">
        <v>5052</v>
      </c>
      <c r="C29" s="21" t="s">
        <v>19</v>
      </c>
      <c r="D29" s="21" t="s">
        <v>20</v>
      </c>
      <c r="E29" s="18">
        <v>2</v>
      </c>
      <c r="F29" s="18">
        <v>1500</v>
      </c>
      <c r="G29" s="18">
        <v>1440</v>
      </c>
      <c r="H29" s="22" t="s">
        <v>11</v>
      </c>
      <c r="I29" s="32">
        <v>175</v>
      </c>
      <c r="J29" s="8"/>
    </row>
    <row r="30" spans="1:10">
      <c r="A30" s="6" t="s">
        <v>15</v>
      </c>
      <c r="B30" s="21">
        <v>5052</v>
      </c>
      <c r="C30" s="21" t="s">
        <v>19</v>
      </c>
      <c r="D30" s="21" t="s">
        <v>20</v>
      </c>
      <c r="E30" s="18">
        <v>2</v>
      </c>
      <c r="F30" s="18">
        <v>1500</v>
      </c>
      <c r="G30" s="18">
        <v>1560</v>
      </c>
      <c r="H30" s="22" t="s">
        <v>11</v>
      </c>
      <c r="I30" s="32">
        <v>1264</v>
      </c>
      <c r="J30" s="8"/>
    </row>
    <row r="31" spans="1:10">
      <c r="A31" s="6" t="s">
        <v>15</v>
      </c>
      <c r="B31" s="21">
        <v>5052</v>
      </c>
      <c r="C31" s="21" t="s">
        <v>19</v>
      </c>
      <c r="D31" s="21" t="s">
        <v>20</v>
      </c>
      <c r="E31" s="18">
        <v>2</v>
      </c>
      <c r="F31" s="18">
        <v>1500</v>
      </c>
      <c r="G31" s="18">
        <v>1280</v>
      </c>
      <c r="H31" s="22" t="s">
        <v>11</v>
      </c>
      <c r="I31" s="32">
        <v>156</v>
      </c>
      <c r="J31" s="8"/>
    </row>
    <row r="32" spans="1:10">
      <c r="A32" s="6" t="s">
        <v>15</v>
      </c>
      <c r="B32" s="18">
        <v>5052</v>
      </c>
      <c r="C32" s="18" t="s">
        <v>19</v>
      </c>
      <c r="D32" s="18" t="s">
        <v>20</v>
      </c>
      <c r="E32" s="18">
        <v>2.4</v>
      </c>
      <c r="F32" s="18">
        <v>630</v>
      </c>
      <c r="G32" s="18">
        <v>1440</v>
      </c>
      <c r="H32" s="18" t="s">
        <v>11</v>
      </c>
      <c r="I32" s="32">
        <v>406</v>
      </c>
      <c r="J32" s="8"/>
    </row>
    <row r="33" spans="1:10">
      <c r="A33" s="6" t="s">
        <v>15</v>
      </c>
      <c r="B33" s="18">
        <v>5052</v>
      </c>
      <c r="C33" s="18" t="s">
        <v>19</v>
      </c>
      <c r="D33" s="18" t="s">
        <v>20</v>
      </c>
      <c r="E33" s="18">
        <v>2.4</v>
      </c>
      <c r="F33" s="18">
        <v>650</v>
      </c>
      <c r="G33" s="18">
        <v>1420</v>
      </c>
      <c r="H33" s="18" t="s">
        <v>11</v>
      </c>
      <c r="I33" s="32">
        <v>406</v>
      </c>
      <c r="J33" s="8"/>
    </row>
    <row r="34" spans="1:10">
      <c r="A34" s="6" t="s">
        <v>15</v>
      </c>
      <c r="B34" s="8">
        <v>5083</v>
      </c>
      <c r="C34" s="8" t="s">
        <v>19</v>
      </c>
      <c r="D34" s="8" t="s">
        <v>20</v>
      </c>
      <c r="E34" s="8">
        <v>5.5</v>
      </c>
      <c r="F34" s="8">
        <v>100</v>
      </c>
      <c r="G34" s="8">
        <v>1580</v>
      </c>
      <c r="H34" s="9" t="s">
        <v>11</v>
      </c>
      <c r="I34" s="26">
        <v>704</v>
      </c>
      <c r="J34" s="25"/>
    </row>
    <row r="35" spans="1:10">
      <c r="A35" s="8" t="s">
        <v>21</v>
      </c>
      <c r="B35" s="23"/>
      <c r="C35" s="8"/>
      <c r="D35" s="8"/>
      <c r="E35" s="8">
        <v>2.85</v>
      </c>
      <c r="F35" s="8">
        <v>420</v>
      </c>
      <c r="G35" s="8">
        <v>620</v>
      </c>
      <c r="H35" s="9" t="s">
        <v>11</v>
      </c>
      <c r="I35" s="26">
        <v>194</v>
      </c>
      <c r="J35" s="25"/>
    </row>
  </sheetData>
  <mergeCells count="1">
    <mergeCell ref="J22:J2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铝卷</vt:lpstr>
      <vt:lpstr>铝板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【有色宝APP】张梦珂15837199260</cp:lastModifiedBy>
  <dcterms:created xsi:type="dcterms:W3CDTF">2017-11-12T02:19:00Z</dcterms:created>
  <dcterms:modified xsi:type="dcterms:W3CDTF">2018-08-06T07:51:55Z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