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客户未锁定" r:id="rId3" sheetId="1"/>
  </sheets>
</workbook>
</file>

<file path=xl/sharedStrings.xml><?xml version="1.0" encoding="utf-8"?>
<sst xmlns="http://schemas.openxmlformats.org/spreadsheetml/2006/main" count="47859" uniqueCount="3872">
  <si>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</si>
  <si>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</si>
  <si>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2024-2</t>
  </si>
  <si>
    <t>BL240229A006</t>
  </si>
  <si>
    <t>木箱</t>
  </si>
  <si>
    <t>850*920*570</t>
  </si>
  <si>
    <t>32G2401008a-1-4</t>
  </si>
  <si>
    <t>0.009*625</t>
  </si>
  <si>
    <t>1235-O</t>
  </si>
  <si>
    <t>备料</t>
  </si>
  <si>
    <t>双零箔</t>
  </si>
  <si>
    <t>短尺</t>
  </si>
  <si>
    <t>林</t>
  </si>
  <si>
    <t>42G2401001-8-4</t>
  </si>
  <si>
    <t>2024-3</t>
  </si>
  <si>
    <t>BL240321A019</t>
  </si>
  <si>
    <t>880*820*540</t>
  </si>
  <si>
    <t>32G2403020A-12-2</t>
  </si>
  <si>
    <t>0.0063*580</t>
  </si>
  <si>
    <t>8079-O</t>
  </si>
  <si>
    <t>配切</t>
  </si>
  <si>
    <t>32G2403020A-12-4</t>
  </si>
  <si>
    <t>BL240321A027</t>
  </si>
  <si>
    <t>840*820*540</t>
  </si>
  <si>
    <t>32G2403020A-10-4</t>
  </si>
  <si>
    <t>32G2403020A-11-4</t>
  </si>
  <si>
    <t>BL240324A002</t>
  </si>
  <si>
    <t>800*850*550</t>
  </si>
  <si>
    <t>42G2403019A-10-2</t>
  </si>
  <si>
    <t>42G2403019A-7-4</t>
  </si>
  <si>
    <t>BL240324A003</t>
  </si>
  <si>
    <t>42G2403019A-7-2</t>
  </si>
  <si>
    <t>42G2403019A-8-4</t>
  </si>
  <si>
    <t>2024-1</t>
  </si>
  <si>
    <t>BL240401A008</t>
  </si>
  <si>
    <t>42G2403019A-9-4</t>
  </si>
  <si>
    <t>42G2403019A-10-4</t>
  </si>
  <si>
    <t>2024-4</t>
  </si>
  <si>
    <t>BL240409A015</t>
  </si>
  <si>
    <t>960*820*540</t>
  </si>
  <si>
    <t>34G2403028-8-4</t>
  </si>
  <si>
    <t>0.006*720</t>
  </si>
  <si>
    <t>张</t>
  </si>
  <si>
    <t>34G2403028-6-2</t>
  </si>
  <si>
    <t>BL240410A001</t>
  </si>
  <si>
    <t>32G2401018B-4-4</t>
  </si>
  <si>
    <t>0.0063*720</t>
  </si>
  <si>
    <t>32G2401018B-4-2</t>
  </si>
  <si>
    <t>BL240410A003</t>
  </si>
  <si>
    <t>32G2401018B-2-4</t>
  </si>
  <si>
    <t>32G2401018B-2-2</t>
  </si>
  <si>
    <t>BL240410A004</t>
  </si>
  <si>
    <t>32G2401018B-3-4</t>
  </si>
  <si>
    <t>32G2401018B-3-2</t>
  </si>
  <si>
    <t>BL240411A026</t>
  </si>
  <si>
    <t>780*820*540</t>
  </si>
  <si>
    <t>44G2404001a-8-2</t>
  </si>
  <si>
    <t>0.006*560</t>
  </si>
  <si>
    <t>44G2404001a-7-2</t>
  </si>
  <si>
    <t>BL240411A027</t>
  </si>
  <si>
    <t>44G2404001a-8-4</t>
  </si>
  <si>
    <t>44G2404001a-6-4</t>
  </si>
  <si>
    <t>BL240411A028</t>
  </si>
  <si>
    <t>44G2404001a-6-2</t>
  </si>
  <si>
    <t>44G2404001a-7-4</t>
  </si>
  <si>
    <t>BL240411A031</t>
  </si>
  <si>
    <t>44G2404001a-3-4</t>
  </si>
  <si>
    <t>44G2404001a-4-4</t>
  </si>
  <si>
    <t>BL240412A005</t>
  </si>
  <si>
    <t>1160*800*530</t>
  </si>
  <si>
    <t>44G2403057A-6-2</t>
  </si>
  <si>
    <t>0.006*430</t>
  </si>
  <si>
    <t>44G2403057A-7-2</t>
  </si>
  <si>
    <t>44G2403057A-7-4</t>
  </si>
  <si>
    <t>44G2403057A-6-4</t>
  </si>
  <si>
    <t>BL240412A006</t>
  </si>
  <si>
    <t>44G2403057A-1-2</t>
  </si>
  <si>
    <t>44G2403057A-1-4</t>
  </si>
  <si>
    <t>44G2403057A-2-4</t>
  </si>
  <si>
    <t>44G2403057A-2-2</t>
  </si>
  <si>
    <t>BL240412A008</t>
  </si>
  <si>
    <t>45G2403027-9-4</t>
  </si>
  <si>
    <t>45G2403027-9-2</t>
  </si>
  <si>
    <t>45G2403027-10-2</t>
  </si>
  <si>
    <t>45G2403027-10-4</t>
  </si>
  <si>
    <t>BL240412A009</t>
  </si>
  <si>
    <t>44G2403026B-9-4</t>
  </si>
  <si>
    <t>44G2403026B-9-2</t>
  </si>
  <si>
    <t>44G2403026B-10-4</t>
  </si>
  <si>
    <t>44G2403026B-10-2</t>
  </si>
  <si>
    <t>BL240412A010</t>
  </si>
  <si>
    <t>44G2403026B-6-4</t>
  </si>
  <si>
    <t>44G2403026B-6-2</t>
  </si>
  <si>
    <t>44G2403026B-5-4</t>
  </si>
  <si>
    <t>44G2403026B-5-2</t>
  </si>
  <si>
    <t>BL240412A011</t>
  </si>
  <si>
    <t>44G2403026B-8-2</t>
  </si>
  <si>
    <t>44G2403026B-8-4</t>
  </si>
  <si>
    <t>44G2403026B-7-2</t>
  </si>
  <si>
    <t>44G2403026B-7-4</t>
  </si>
  <si>
    <t>BL240412A012</t>
  </si>
  <si>
    <t>44G2403077A-7-2</t>
  </si>
  <si>
    <t>44G2403077A-6-2</t>
  </si>
  <si>
    <t>44G2403077A-7-4</t>
  </si>
  <si>
    <t>44G2403077A-6-4</t>
  </si>
  <si>
    <t>BL240412A013</t>
  </si>
  <si>
    <t>44G2403077A-3-4</t>
  </si>
  <si>
    <t>44G2403077A-2-2</t>
  </si>
  <si>
    <t>44G2403077A-2-4</t>
  </si>
  <si>
    <t>44G2403077A-3-2</t>
  </si>
  <si>
    <t>BL240412A014</t>
  </si>
  <si>
    <t>44G2403077A9-2</t>
  </si>
  <si>
    <t>44G2403077A-9-4</t>
  </si>
  <si>
    <t>44G2403077A-8-4</t>
  </si>
  <si>
    <t>44G2403077A-8-2</t>
  </si>
  <si>
    <t>BL240412A015</t>
  </si>
  <si>
    <t>44G2403027C-1-2</t>
  </si>
  <si>
    <t>44G2403027C-2-2</t>
  </si>
  <si>
    <t>44G2403027C-1-4</t>
  </si>
  <si>
    <t>45G2403027-14-4</t>
  </si>
  <si>
    <t>BL240412A016</t>
  </si>
  <si>
    <t>44G2403077A-4-2</t>
  </si>
  <si>
    <t>44G2403077A-4-4</t>
  </si>
  <si>
    <t>44G2403077A-5-2</t>
  </si>
  <si>
    <t>44G2403077A-5-4</t>
  </si>
  <si>
    <t>BL240412A017</t>
  </si>
  <si>
    <t>44G2403077A-10-4</t>
  </si>
  <si>
    <t>44G2403077A-10-2</t>
  </si>
  <si>
    <t>44G2403077A-11-2</t>
  </si>
  <si>
    <t>44G2403077A-11-4</t>
  </si>
  <si>
    <t>BL240412A018</t>
  </si>
  <si>
    <t>44G2403056-4-2</t>
  </si>
  <si>
    <t>44G2403056-3-2</t>
  </si>
  <si>
    <t>44G2403056-3-4</t>
  </si>
  <si>
    <t>44G2403056-4-4</t>
  </si>
  <si>
    <t>BL240412A019</t>
  </si>
  <si>
    <t>44G2403056-2-2</t>
  </si>
  <si>
    <t>44G2403056-1-4</t>
  </si>
  <si>
    <t>44G2403056-2-4</t>
  </si>
  <si>
    <t>44G2403056-1-2</t>
  </si>
  <si>
    <t>BL240412A020</t>
  </si>
  <si>
    <t>45G2403027-8-4</t>
  </si>
  <si>
    <t>45G2403027-7-4</t>
  </si>
  <si>
    <t>45G2403027-8-2</t>
  </si>
  <si>
    <t>45G2403027-7-2</t>
  </si>
  <si>
    <t>BL240412A021</t>
  </si>
  <si>
    <t>45G2403027-13-4</t>
  </si>
  <si>
    <t>45G2403027-13-2</t>
  </si>
  <si>
    <t>45G2403027-5-2</t>
  </si>
  <si>
    <t>45G2403027-5-4</t>
  </si>
  <si>
    <t>BL240412A022</t>
  </si>
  <si>
    <t>45G2403027-4-2</t>
  </si>
  <si>
    <t>45G2403027-3-4</t>
  </si>
  <si>
    <t>45G2403027-3-2</t>
  </si>
  <si>
    <t>45G2403027-4-4</t>
  </si>
  <si>
    <t>BL240412A023</t>
  </si>
  <si>
    <t>45G2403027-2-4</t>
  </si>
  <si>
    <t>45G2403027-1-2</t>
  </si>
  <si>
    <t>45G2403027-2-2</t>
  </si>
  <si>
    <t>45G2403027-1-4</t>
  </si>
  <si>
    <t>BL240412A024</t>
  </si>
  <si>
    <t>44G2403056-5-4</t>
  </si>
  <si>
    <t>44G2403056-5-2</t>
  </si>
  <si>
    <t>44G2403056-6-2</t>
  </si>
  <si>
    <t>44G2403056-6-4</t>
  </si>
  <si>
    <t>BL240412A025</t>
  </si>
  <si>
    <t>44G2403056-10-4</t>
  </si>
  <si>
    <t>44G2403056-9-4</t>
  </si>
  <si>
    <t>44G2403056-9-2</t>
  </si>
  <si>
    <t>44G2403056-10-2</t>
  </si>
  <si>
    <t>BL240412A026</t>
  </si>
  <si>
    <t>44G2403026B-4-2</t>
  </si>
  <si>
    <t>44G2403026B-3-4</t>
  </si>
  <si>
    <t>44G2403026B-3-2</t>
  </si>
  <si>
    <t>44G2403026B-4-4</t>
  </si>
  <si>
    <t>BL240412A027</t>
  </si>
  <si>
    <t>44G2403026B-2-2</t>
  </si>
  <si>
    <t>44G2403026B-2-4</t>
  </si>
  <si>
    <t>44G2403026B-1-2</t>
  </si>
  <si>
    <t>44G2403026B-1-4</t>
  </si>
  <si>
    <t>BL240412A028</t>
  </si>
  <si>
    <t>44G2403056-12-2</t>
  </si>
  <si>
    <t>44G2403056-12-4</t>
  </si>
  <si>
    <t>44G2403056-11-2</t>
  </si>
  <si>
    <t>44G2403056-11-4</t>
  </si>
  <si>
    <t>BL240412A029</t>
  </si>
  <si>
    <t>44G2403056-8-4</t>
  </si>
  <si>
    <t>44G2403056-7-2</t>
  </si>
  <si>
    <t>44G2403056-7-4</t>
  </si>
  <si>
    <t>44G2403056-8-2</t>
  </si>
  <si>
    <t>BL240415A002</t>
  </si>
  <si>
    <t>34G2403070B-2-4</t>
  </si>
  <si>
    <t>0.006*640</t>
  </si>
  <si>
    <t>34G2403070B-2-2</t>
  </si>
  <si>
    <t>BL240415A003</t>
  </si>
  <si>
    <t>34G2403070B-3-2</t>
  </si>
  <si>
    <t>34G2403070B-3-4</t>
  </si>
  <si>
    <t>BL240415A005</t>
  </si>
  <si>
    <t>45G2403071-7-2</t>
  </si>
  <si>
    <t>45G2403071-8-4</t>
  </si>
  <si>
    <t>BL240415A006</t>
  </si>
  <si>
    <t>45G2403071-8-2</t>
  </si>
  <si>
    <t>45G2403071-2-4</t>
  </si>
  <si>
    <t>BL240415A007</t>
  </si>
  <si>
    <t>45G2403071-1-4</t>
  </si>
  <si>
    <t>45G2403071-1-2</t>
  </si>
  <si>
    <t>BL240415A008</t>
  </si>
  <si>
    <t>45G2403071-3-4</t>
  </si>
  <si>
    <t>45G2403071-2-2</t>
  </si>
  <si>
    <t>BL240415A009</t>
  </si>
  <si>
    <t>45G2403071-5-4</t>
  </si>
  <si>
    <t>45G2403071-4-2</t>
  </si>
  <si>
    <t>BL240415A010</t>
  </si>
  <si>
    <t>45G2403071-4-4</t>
  </si>
  <si>
    <t>35G2403070-2-4</t>
  </si>
  <si>
    <t>BL240415A011</t>
  </si>
  <si>
    <t>35G2403070-2-2</t>
  </si>
  <si>
    <t>35G2403070-1-4</t>
  </si>
  <si>
    <t>BL240415A013</t>
  </si>
  <si>
    <t>900*850*550</t>
  </si>
  <si>
    <t>35G2403074B-5-2</t>
  </si>
  <si>
    <t>35G2403074B-6-4</t>
  </si>
  <si>
    <t>BL240415A014</t>
  </si>
  <si>
    <t>35G2403074B-6-2</t>
  </si>
  <si>
    <t>55G2403075b-2-4</t>
  </si>
  <si>
    <t>BL240415A015</t>
  </si>
  <si>
    <t>55G2403075b-2-2</t>
  </si>
  <si>
    <t>55G2403075aB-1-2</t>
  </si>
  <si>
    <t>BL240415A016</t>
  </si>
  <si>
    <t>55G2403075aB-2-1</t>
  </si>
  <si>
    <t>55G2403075aB-3-3</t>
  </si>
  <si>
    <t>BL240415A017</t>
  </si>
  <si>
    <t>55G2403075aB-3-1</t>
  </si>
  <si>
    <t>35G2403070A-1-2</t>
  </si>
  <si>
    <t>BL240415A018</t>
  </si>
  <si>
    <t>55G2403075aB-2-3</t>
  </si>
  <si>
    <t>35G2403074B-7-4</t>
  </si>
  <si>
    <t>BL240415A019</t>
  </si>
  <si>
    <t>35G2403074B-7-2</t>
  </si>
  <si>
    <t>35G2403074B-1-4</t>
  </si>
  <si>
    <t>BL240415A020</t>
  </si>
  <si>
    <t>900*850*560</t>
  </si>
  <si>
    <t>35G2403074B-5-4</t>
  </si>
  <si>
    <t>35G2403074B-4-4</t>
  </si>
  <si>
    <t>BL240415A021</t>
  </si>
  <si>
    <t>35G2403074B-4-2</t>
  </si>
  <si>
    <t>35G2403074B-3-4</t>
  </si>
  <si>
    <t>BL240417A004</t>
  </si>
  <si>
    <t>1160*840*540</t>
  </si>
  <si>
    <t>44G2403058B-4-4</t>
  </si>
  <si>
    <t>高</t>
  </si>
  <si>
    <t>44G2403058B-5-2</t>
  </si>
  <si>
    <t>44G2403058B-5-4</t>
  </si>
  <si>
    <t>44G2403058B-3-4</t>
  </si>
  <si>
    <t>BL240417A005</t>
  </si>
  <si>
    <t>44G2403078A-5-2</t>
  </si>
  <si>
    <t>44G2403078A-6-2</t>
  </si>
  <si>
    <t>44G2403078A-6-4</t>
  </si>
  <si>
    <t>44G2403078A-7-4</t>
  </si>
  <si>
    <t>BL240417A006</t>
  </si>
  <si>
    <t>44G2403027B-1-4</t>
  </si>
  <si>
    <t>44G2403027B-1-2</t>
  </si>
  <si>
    <t>44G2403027B-2-2</t>
  </si>
  <si>
    <t>44G2403078A-7-2</t>
  </si>
  <si>
    <t>BL240417A007</t>
  </si>
  <si>
    <t>45G2403052-6-4</t>
  </si>
  <si>
    <t>45G2403052-6-2</t>
  </si>
  <si>
    <t>45G2403052-5-2</t>
  </si>
  <si>
    <t>45G2403052-5-4</t>
  </si>
  <si>
    <t>BL240417A008</t>
  </si>
  <si>
    <t>44G2403027B-4-2</t>
  </si>
  <si>
    <t>44G2403027B-3-4</t>
  </si>
  <si>
    <t>44G2403027B-2-4</t>
  </si>
  <si>
    <t>44G2403027B-3-2</t>
  </si>
  <si>
    <t>BL240418A001</t>
  </si>
  <si>
    <t>45G2403052-3-2</t>
  </si>
  <si>
    <t>45G2403052-3-4</t>
  </si>
  <si>
    <t>45G2403052-4-2</t>
  </si>
  <si>
    <t>45G2403052-4-4</t>
  </si>
  <si>
    <t>BL240418A002</t>
  </si>
  <si>
    <t>44G2403078A-8-2</t>
  </si>
  <si>
    <t>44G2403078A-8-4</t>
  </si>
  <si>
    <t>44G2403078A-9-2</t>
  </si>
  <si>
    <t>44G2403078A-9-4</t>
  </si>
  <si>
    <t>BL240418A003</t>
  </si>
  <si>
    <t>44G2403027C-4-2</t>
  </si>
  <si>
    <t>44G2403027C-3-2</t>
  </si>
  <si>
    <t>44G2403027C-3-4</t>
  </si>
  <si>
    <t>44G2403027C-4-4</t>
  </si>
  <si>
    <t>BL240418A004</t>
  </si>
  <si>
    <t>44G2403078A-1-2</t>
  </si>
  <si>
    <t>44G2403078A-1-4</t>
  </si>
  <si>
    <t>44G2403027C-7-2</t>
  </si>
  <si>
    <t>44G2403027C-7-4</t>
  </si>
  <si>
    <t>BL240418A005</t>
  </si>
  <si>
    <t>44G2403078A-3-2</t>
  </si>
  <si>
    <t>44G2403078A-3-4</t>
  </si>
  <si>
    <t>44G2403078A-4-2</t>
  </si>
  <si>
    <t>44G2403078A-5-4</t>
  </si>
  <si>
    <t>BL240418A006</t>
  </si>
  <si>
    <t>45G2403052-1-2</t>
  </si>
  <si>
    <t>45G2403052-1-4</t>
  </si>
  <si>
    <t>45G2403052-2-2</t>
  </si>
  <si>
    <t>45G2403052-2-4</t>
  </si>
  <si>
    <t>BL240418A007</t>
  </si>
  <si>
    <t>44G2403057A-8-2</t>
  </si>
  <si>
    <t>44G2403078A-2-2</t>
  </si>
  <si>
    <t>44G2403078A-2-4</t>
  </si>
  <si>
    <t>BL240418A008</t>
  </si>
  <si>
    <t>44G2403027C-5-4</t>
  </si>
  <si>
    <t>44G2403027C-6-2</t>
  </si>
  <si>
    <t>44G2403027C-5-2</t>
  </si>
  <si>
    <t>44G2403027C-6-4</t>
  </si>
  <si>
    <t>BL240418A009</t>
  </si>
  <si>
    <t>45G2403027C-5-2</t>
  </si>
  <si>
    <t>45G2403027C-5-4</t>
  </si>
  <si>
    <t>35G2403052-7-2</t>
  </si>
  <si>
    <t>45G2404007A-1-2</t>
  </si>
  <si>
    <t>BL240418A010</t>
  </si>
  <si>
    <t>45G2403052-10-4</t>
  </si>
  <si>
    <t>45G2403052-9-4</t>
  </si>
  <si>
    <t>45G2403052-10-2</t>
  </si>
  <si>
    <t>45G2404007A-3-2</t>
  </si>
  <si>
    <t>BL240418A011</t>
  </si>
  <si>
    <t>45G2404007A-3-4</t>
  </si>
  <si>
    <t>45G2404007A-2-4</t>
  </si>
  <si>
    <t>45G2404007A-2-2</t>
  </si>
  <si>
    <t>45G2404007A-5-4</t>
  </si>
  <si>
    <t>BL240418A012</t>
  </si>
  <si>
    <t>45G2404007A-5-2</t>
  </si>
  <si>
    <t>45G2404007A-4-4</t>
  </si>
  <si>
    <t>45G2404007A-4-2</t>
  </si>
  <si>
    <t>45G2404007A-9-2</t>
  </si>
  <si>
    <t>BL240418A013</t>
  </si>
  <si>
    <t>45G2404007A-9-4</t>
  </si>
  <si>
    <t>45G2404007A-8-2</t>
  </si>
  <si>
    <t>45G2404007A-8-4</t>
  </si>
  <si>
    <t>45G2404007A-7-4</t>
  </si>
  <si>
    <t>BL240418A014</t>
  </si>
  <si>
    <t>45G2404007A-7-2</t>
  </si>
  <si>
    <t>45G2404007A-6-2</t>
  </si>
  <si>
    <t>45G2404007A-6-4</t>
  </si>
  <si>
    <t>45G2403027-6-4</t>
  </si>
  <si>
    <t>BL240418A019</t>
  </si>
  <si>
    <t>44G2404015-7-2</t>
  </si>
  <si>
    <t>0.006*440</t>
  </si>
  <si>
    <t>44G2404015-7-4</t>
  </si>
  <si>
    <t>44G2404015-8-2</t>
  </si>
  <si>
    <t>44G2404015-8-4</t>
  </si>
  <si>
    <t>BL240418A020</t>
  </si>
  <si>
    <t>44G2404011-11-2</t>
  </si>
  <si>
    <t>44G2404011-12-4</t>
  </si>
  <si>
    <t>44G2404011-11-4</t>
  </si>
  <si>
    <t>44G2404011-12-2</t>
  </si>
  <si>
    <t>BL240418A021</t>
  </si>
  <si>
    <t>44G2404015-2-4</t>
  </si>
  <si>
    <t>44G2404015-2-2</t>
  </si>
  <si>
    <t>44G2404015-1-4</t>
  </si>
  <si>
    <t>44G2404015-1-2</t>
  </si>
  <si>
    <t>BL240418A022</t>
  </si>
  <si>
    <t>44G2404015-3-2</t>
  </si>
  <si>
    <t>44G2404015-3-4</t>
  </si>
  <si>
    <t>44G2404015-4-2</t>
  </si>
  <si>
    <t>44G2404015-4-4</t>
  </si>
  <si>
    <t>BL240418A023</t>
  </si>
  <si>
    <t>44G2404015-5-2</t>
  </si>
  <si>
    <t>44G2404015-5-4</t>
  </si>
  <si>
    <t>44G2404015-6-2</t>
  </si>
  <si>
    <t>44G2404015-6-4</t>
  </si>
  <si>
    <t>BL240418A024</t>
  </si>
  <si>
    <t>44G2404015-9-2</t>
  </si>
  <si>
    <t>44G2404015-9-4</t>
  </si>
  <si>
    <t>44G2404015-10-2</t>
  </si>
  <si>
    <t>44G2404015-10-4</t>
  </si>
  <si>
    <t>BL240420A001</t>
  </si>
  <si>
    <t>45G2403071-12-4</t>
  </si>
  <si>
    <t>BL240420A002</t>
  </si>
  <si>
    <t>54G2403067B-1-2</t>
  </si>
  <si>
    <t>54G2403067B-1-4</t>
  </si>
  <si>
    <t>BL240420A003</t>
  </si>
  <si>
    <t>54G2403067B-2-4</t>
  </si>
  <si>
    <t>54G2403067B-4-4</t>
  </si>
  <si>
    <t>BL240420A004</t>
  </si>
  <si>
    <t>54G2403067B-5-2</t>
  </si>
  <si>
    <t>54G2403067B-4-2</t>
  </si>
  <si>
    <t>BL240420A005</t>
  </si>
  <si>
    <t>54G2403067B-2-2</t>
  </si>
  <si>
    <t>54G2403067B-3-2</t>
  </si>
  <si>
    <t>BL240420A007</t>
  </si>
  <si>
    <t>35G2403074B-2-4</t>
  </si>
  <si>
    <t>35G2403074B-2-2</t>
  </si>
  <si>
    <t>BL240420A008</t>
  </si>
  <si>
    <t>55G2403073A-2-4</t>
  </si>
  <si>
    <t>55G2403073A-0-2-3</t>
  </si>
  <si>
    <t>BL240421A001</t>
  </si>
  <si>
    <t>44G2404015-11-2</t>
  </si>
  <si>
    <t>44G2404015-12-4</t>
  </si>
  <si>
    <t>44G2404015-12-2</t>
  </si>
  <si>
    <t>44G2404015-11-4</t>
  </si>
  <si>
    <t>BL240421A002</t>
  </si>
  <si>
    <t>45G2404012A-4-4</t>
  </si>
  <si>
    <t>45G2404012A-4-2</t>
  </si>
  <si>
    <t>45G2404012A-3-2</t>
  </si>
  <si>
    <t>45G2404012A-3-4</t>
  </si>
  <si>
    <t>BL240422A003</t>
  </si>
  <si>
    <t>54G2403067B-5-4</t>
  </si>
  <si>
    <t>54G2403067B-6-4</t>
  </si>
  <si>
    <t>BL240422A004</t>
  </si>
  <si>
    <t>54G2403067B-6-2</t>
  </si>
  <si>
    <t>54G2403067B-9-2</t>
  </si>
  <si>
    <t>BL240422A005</t>
  </si>
  <si>
    <t>54G2403067B-8-4</t>
  </si>
  <si>
    <t>54G2403067B-9-4</t>
  </si>
  <si>
    <t>BL240422A007</t>
  </si>
  <si>
    <t>54G2403067B-7-4</t>
  </si>
  <si>
    <t>54G2403067B-8-2</t>
  </si>
  <si>
    <t>BL240422A008</t>
  </si>
  <si>
    <t>54G2403067B-7-2</t>
  </si>
  <si>
    <t>55G2403073A-2-1</t>
  </si>
  <si>
    <t>BL240423A005</t>
  </si>
  <si>
    <t>45G2403068-6-4</t>
  </si>
  <si>
    <t>45G2403068-6-2</t>
  </si>
  <si>
    <t>BL240423A006</t>
  </si>
  <si>
    <t>45G2403068-4-2</t>
  </si>
  <si>
    <t>45G2403068-4-4</t>
  </si>
  <si>
    <t>BL240423A007</t>
  </si>
  <si>
    <t>44G2403076a-4-2</t>
  </si>
  <si>
    <t>44G2403076a-3-4</t>
  </si>
  <si>
    <t>BL240423A014</t>
  </si>
  <si>
    <t>45G2403068-15-4</t>
  </si>
  <si>
    <t>44G2403076a-1-2</t>
  </si>
  <si>
    <t>BL240423A016</t>
  </si>
  <si>
    <t>44G2403076a-2-4</t>
  </si>
  <si>
    <t>45G2403066b-3-2</t>
  </si>
  <si>
    <t>BL240423A017</t>
  </si>
  <si>
    <t>45G2403066b-3-4</t>
  </si>
  <si>
    <t>34G2403028-7-4</t>
  </si>
  <si>
    <t>BL240425A014</t>
  </si>
  <si>
    <t>1390*850*560</t>
  </si>
  <si>
    <t>44G2404039-11-2</t>
  </si>
  <si>
    <t>44G2404039-11-4</t>
  </si>
  <si>
    <t>44G2404039-8-4</t>
  </si>
  <si>
    <t>44G2404039-8-2</t>
  </si>
  <si>
    <t>BL240425A015</t>
  </si>
  <si>
    <t>45G2404040-13-4</t>
  </si>
  <si>
    <t>45G2404040-12-2</t>
  </si>
  <si>
    <t>45G2404040-13-2</t>
  </si>
  <si>
    <t>45G2404040-3-2</t>
  </si>
  <si>
    <t>BL240425A016</t>
  </si>
  <si>
    <t>45G2404040-2-2</t>
  </si>
  <si>
    <t>45G2404040-3-4</t>
  </si>
  <si>
    <t>45G2404040-7-2</t>
  </si>
  <si>
    <t>45G2404040-9-2</t>
  </si>
  <si>
    <t>BL240425A017</t>
  </si>
  <si>
    <t>45G2404040-7-4</t>
  </si>
  <si>
    <t>45G2404040-11-2</t>
  </si>
  <si>
    <t>45G2404040-11-4</t>
  </si>
  <si>
    <t>45G2404040-12-4</t>
  </si>
  <si>
    <t>BL240425A018</t>
  </si>
  <si>
    <t>45G2404040-9-4</t>
  </si>
  <si>
    <t>45G2404040-8-2</t>
  </si>
  <si>
    <t>45G2404040-8-4</t>
  </si>
  <si>
    <t>45G2404040-6-4</t>
  </si>
  <si>
    <t>BL240425A019</t>
  </si>
  <si>
    <t>45G2404040-5-2</t>
  </si>
  <si>
    <t>45G2404040-6-2</t>
  </si>
  <si>
    <t>45G2404040-1-4</t>
  </si>
  <si>
    <t>45G2404040-1-2</t>
  </si>
  <si>
    <t>BL240426A001</t>
  </si>
  <si>
    <t>830*800*530</t>
  </si>
  <si>
    <t>44G2404039-1-4</t>
  </si>
  <si>
    <t>44G2404039-1-2</t>
  </si>
  <si>
    <t>BL240426A002</t>
  </si>
  <si>
    <t>54G2404031-6-4</t>
  </si>
  <si>
    <t>44G2404039-3-2</t>
  </si>
  <si>
    <t>BL240426A003</t>
  </si>
  <si>
    <t>44G2404039-2-4</t>
  </si>
  <si>
    <t>44G2404039-2-2</t>
  </si>
  <si>
    <t>BL240426A004</t>
  </si>
  <si>
    <t>44G2404039-7-2</t>
  </si>
  <si>
    <t>44G2404039-7-4</t>
  </si>
  <si>
    <t>BL240426A005</t>
  </si>
  <si>
    <t>44G2404039-6-2</t>
  </si>
  <si>
    <t>44G2404039-4-2</t>
  </si>
  <si>
    <t>BL240426A006</t>
  </si>
  <si>
    <t>44G2404039-4-4</t>
  </si>
  <si>
    <t>44G2404039-3-4</t>
  </si>
  <si>
    <t>BL240426A007</t>
  </si>
  <si>
    <t>44G2404039-6-4</t>
  </si>
  <si>
    <t>44G2404039-5-2</t>
  </si>
  <si>
    <t>BL240426A008</t>
  </si>
  <si>
    <t>44G2404039-5-4</t>
  </si>
  <si>
    <t>54G2404031-6-2</t>
  </si>
  <si>
    <t>BL240426A013</t>
  </si>
  <si>
    <t>830*800*580</t>
  </si>
  <si>
    <t>44G2402039A-4-2</t>
  </si>
  <si>
    <t>44G2402039A-4-4</t>
  </si>
  <si>
    <t>BL240427A001</t>
  </si>
  <si>
    <t>1030*820*540</t>
  </si>
  <si>
    <t>45G2403066C-2-4</t>
  </si>
  <si>
    <t>45G2403066C-2-2</t>
  </si>
  <si>
    <t>BL240427A002</t>
  </si>
  <si>
    <t>44G2403076a-4-4</t>
  </si>
  <si>
    <t>54G2403073A-3-4</t>
  </si>
  <si>
    <t>BL240427A003</t>
  </si>
  <si>
    <t>42G2403076b-2-3</t>
  </si>
  <si>
    <t>42G2403076b-3-3</t>
  </si>
  <si>
    <t>BL240427A004</t>
  </si>
  <si>
    <t>42G2403076b-3-1</t>
  </si>
  <si>
    <t>45G2403066C-1-2</t>
  </si>
  <si>
    <t>BL240427A005</t>
  </si>
  <si>
    <t>45G2403066C-1-4</t>
  </si>
  <si>
    <t>54G2403073A-4-2</t>
  </si>
  <si>
    <t>BL240427A006</t>
  </si>
  <si>
    <t>44G2403029C-1-2</t>
  </si>
  <si>
    <t>44G2403029C-1-4</t>
  </si>
  <si>
    <t>BL240427A007</t>
  </si>
  <si>
    <t>44G2403029A-1-2</t>
  </si>
  <si>
    <t>44G2403029A-1-4</t>
  </si>
  <si>
    <t>BL240427A015</t>
  </si>
  <si>
    <t>44G2404030A-1-2</t>
  </si>
  <si>
    <t>44G2404030A-1-4</t>
  </si>
  <si>
    <t>BL240427A016</t>
  </si>
  <si>
    <t>44G2404030A-3-2</t>
  </si>
  <si>
    <t>44G2404030A-3-4</t>
  </si>
  <si>
    <t>BL240427A017</t>
  </si>
  <si>
    <t>44G2404030A-4-4</t>
  </si>
  <si>
    <t>44G2404030A-4-2</t>
  </si>
  <si>
    <t>BL240427A018</t>
  </si>
  <si>
    <t>44G2404030A-2-2</t>
  </si>
  <si>
    <t>44G2404030A-2-4</t>
  </si>
  <si>
    <t>BL240427A020</t>
  </si>
  <si>
    <t>55G2404029A-4-4-2</t>
  </si>
  <si>
    <t>55G2404029A-4-2-2</t>
  </si>
  <si>
    <t>BL240427A021</t>
  </si>
  <si>
    <t>55G2404028-1-4-2</t>
  </si>
  <si>
    <t>55G2404028-1-2-2</t>
  </si>
  <si>
    <t>BL240427A022</t>
  </si>
  <si>
    <t>55G2404028-1-2-1</t>
  </si>
  <si>
    <t>55G2404028-1-4-1</t>
  </si>
  <si>
    <t>BL240427A023</t>
  </si>
  <si>
    <t>55G2404029A-4-2-3</t>
  </si>
  <si>
    <t>55G2404029A-4-4-3</t>
  </si>
  <si>
    <t>BL240427A024</t>
  </si>
  <si>
    <t>55G2404029A-4-4-1</t>
  </si>
  <si>
    <t>55G2404029A-4-2-1</t>
  </si>
  <si>
    <t>BL240427A035</t>
  </si>
  <si>
    <t>44G2404030B-3-2</t>
  </si>
  <si>
    <t>44G2404030B-3-4</t>
  </si>
  <si>
    <t>BL240427A036</t>
  </si>
  <si>
    <t>44G2404030B-2-2</t>
  </si>
  <si>
    <t>44G2404030B-5-4</t>
  </si>
  <si>
    <t>BL240427A037</t>
  </si>
  <si>
    <t>44G2404030B-4-2</t>
  </si>
  <si>
    <t>44G2404030B-4-4</t>
  </si>
  <si>
    <t>BL240427A038</t>
  </si>
  <si>
    <t>44G2404030B-1-4</t>
  </si>
  <si>
    <t>44G2404030B-2-4</t>
  </si>
  <si>
    <t>BL240427A039</t>
  </si>
  <si>
    <t>44G2404030B-1-2</t>
  </si>
  <si>
    <t>44G2404030B-5-2</t>
  </si>
  <si>
    <t>BL240427A040</t>
  </si>
  <si>
    <t>44G2404030A-5-2</t>
  </si>
  <si>
    <t>44G2404030A-5-4</t>
  </si>
  <si>
    <t>BL240428A001</t>
  </si>
  <si>
    <t>44G2404011-5-2</t>
  </si>
  <si>
    <t>44G2404011-5-4</t>
  </si>
  <si>
    <t>44G2404011-6-2</t>
  </si>
  <si>
    <t>44G2404011-6-4</t>
  </si>
  <si>
    <t>BL240428A002</t>
  </si>
  <si>
    <t>44G2404011-9-2</t>
  </si>
  <si>
    <t>44G2404011-9-4</t>
  </si>
  <si>
    <t>44G2404011-10-2</t>
  </si>
  <si>
    <t>44G2404011-10-4</t>
  </si>
  <si>
    <t>BL240428A003</t>
  </si>
  <si>
    <t>44G2404014B-3-4</t>
  </si>
  <si>
    <t>44G2404014B-3-2</t>
  </si>
  <si>
    <t>44G2404040b-3-2</t>
  </si>
  <si>
    <t>44G2404011-7-2</t>
  </si>
  <si>
    <t>BL240428A004</t>
  </si>
  <si>
    <t>44G2404011-7-4</t>
  </si>
  <si>
    <t>44G2404011-8-2</t>
  </si>
  <si>
    <t>44G2404011-8-4</t>
  </si>
  <si>
    <t>44G2404011-4-2</t>
  </si>
  <si>
    <t>BL240428A005</t>
  </si>
  <si>
    <t>1160*830*530</t>
  </si>
  <si>
    <t>44G2404011-4-4</t>
  </si>
  <si>
    <t>44G2404011-3-4</t>
  </si>
  <si>
    <t>44G2404011-3-2</t>
  </si>
  <si>
    <t>45G2404012A-7-2</t>
  </si>
  <si>
    <t>BL240428A006</t>
  </si>
  <si>
    <t>45G2404012A-2-2</t>
  </si>
  <si>
    <t>45G2404012A-2-4</t>
  </si>
  <si>
    <t>45G2404012A-7-4</t>
  </si>
  <si>
    <t>44G2404011-1-4</t>
  </si>
  <si>
    <t>BL240428A007</t>
  </si>
  <si>
    <t>44G2404011-1-2</t>
  </si>
  <si>
    <t>44G2404011-2-2</t>
  </si>
  <si>
    <t>44G2404011-2-4</t>
  </si>
  <si>
    <t>BL240428A008</t>
  </si>
  <si>
    <t>444G2404011-4-2</t>
  </si>
  <si>
    <t>444G2404011-4-4</t>
  </si>
  <si>
    <t>BL240430A001</t>
  </si>
  <si>
    <t>45G2404012A-6-4</t>
  </si>
  <si>
    <t>BL240430A002</t>
  </si>
  <si>
    <t>45G2404012A-6-2</t>
  </si>
  <si>
    <t>45G2404012A-5-4</t>
  </si>
  <si>
    <t>45G2404012A-5-2</t>
  </si>
  <si>
    <t>44G2404010b-7-4</t>
  </si>
  <si>
    <t>BL240430A003</t>
  </si>
  <si>
    <t>44G2404010b-7-2</t>
  </si>
  <si>
    <t>44G2404010b-8-4</t>
  </si>
  <si>
    <t>44G2404010b-8-2</t>
  </si>
  <si>
    <t>44G2404012B-2-2</t>
  </si>
  <si>
    <t>BL240430A004</t>
  </si>
  <si>
    <t>44G2404012B-2-4</t>
  </si>
  <si>
    <t>44G2404012B-1-2</t>
  </si>
  <si>
    <t>44G2404012B-1-4</t>
  </si>
  <si>
    <t>44G2404011-15-4</t>
  </si>
  <si>
    <t>BL240430A005</t>
  </si>
  <si>
    <t>54G2404004b-1-2-2</t>
  </si>
  <si>
    <t>54G2404004b-2-2-1</t>
  </si>
  <si>
    <t>54G2404004b-1-2-1</t>
  </si>
  <si>
    <t>54G2404004b-2-2-3</t>
  </si>
  <si>
    <t>BL240430A006</t>
  </si>
  <si>
    <t>54G2404004b-1-2-3</t>
  </si>
  <si>
    <t>54G2404004b-2-4-3</t>
  </si>
  <si>
    <t>54G2404004b-2-4-1</t>
  </si>
  <si>
    <t>54G2404004b-1-4-2</t>
  </si>
  <si>
    <t>BL240430A007</t>
  </si>
  <si>
    <t>45G2404007A-11-4</t>
  </si>
  <si>
    <t>45G2404007A-10-4</t>
  </si>
  <si>
    <t>45G2404007A-10-2</t>
  </si>
  <si>
    <t>45G2404007A-11-2</t>
  </si>
  <si>
    <t>BL240430A008</t>
  </si>
  <si>
    <t>45G2404040-14-4</t>
  </si>
  <si>
    <t>45G2404040-14-2</t>
  </si>
  <si>
    <t>45G2404040-5-4</t>
  </si>
  <si>
    <t>45G2404040-4-2</t>
  </si>
  <si>
    <t>2024-5</t>
  </si>
  <si>
    <t>BL240501A001</t>
  </si>
  <si>
    <t>1250*820*540</t>
  </si>
  <si>
    <t>55G2404058b-3-3</t>
  </si>
  <si>
    <t>0.006*1020</t>
  </si>
  <si>
    <t>备注0.0062</t>
  </si>
  <si>
    <t xml:space="preserve">林 </t>
  </si>
  <si>
    <t>55G2404058b-3-1</t>
  </si>
  <si>
    <t>备注0.0063</t>
  </si>
  <si>
    <t>BL240502A020</t>
  </si>
  <si>
    <t>54G2404062b-6-4</t>
  </si>
  <si>
    <t>54G2404062b-7-4</t>
  </si>
  <si>
    <t>BL240502A021</t>
  </si>
  <si>
    <t>54G2404062b-7-2</t>
  </si>
  <si>
    <t>54G2404062b-4-2</t>
  </si>
  <si>
    <t>BL240502A022</t>
  </si>
  <si>
    <t>54G2404062b-4-4</t>
  </si>
  <si>
    <t>54G2404062b-5-2</t>
  </si>
  <si>
    <t>BL240502A023</t>
  </si>
  <si>
    <t>54G2404062b-2-2</t>
  </si>
  <si>
    <t>54G2404062b-5-4</t>
  </si>
  <si>
    <t>BL240502A024</t>
  </si>
  <si>
    <t>54G2404062b-6-2</t>
  </si>
  <si>
    <t>54G2404062b-8-4</t>
  </si>
  <si>
    <t>BL240503A001</t>
  </si>
  <si>
    <t>45G2404043-2-2</t>
  </si>
  <si>
    <t>45G2404043-2-4</t>
  </si>
  <si>
    <t>BL240503A002</t>
  </si>
  <si>
    <t>45G2404043-3-2</t>
  </si>
  <si>
    <t>45G2404043-4-4</t>
  </si>
  <si>
    <t>BL240503A003</t>
  </si>
  <si>
    <t>45G2404043-5-2</t>
  </si>
  <si>
    <t>45G2404043-5-4</t>
  </si>
  <si>
    <t>BL240503A004</t>
  </si>
  <si>
    <t>45G2404043-8-4</t>
  </si>
  <si>
    <t>45G2404043-8-2</t>
  </si>
  <si>
    <t>BL240503A005</t>
  </si>
  <si>
    <t>45G2404043-6-2</t>
  </si>
  <si>
    <t>45G2404043-6-4</t>
  </si>
  <si>
    <t>BL240503A006</t>
  </si>
  <si>
    <t>45G2404043-1-2</t>
  </si>
  <si>
    <t>45G2404043-1-4</t>
  </si>
  <si>
    <t>BL240503A007</t>
  </si>
  <si>
    <t>55G2404029A-1-2-2</t>
  </si>
  <si>
    <t>54G2404062b-2-4</t>
  </si>
  <si>
    <t>BL240503A008</t>
  </si>
  <si>
    <t>55G2404028-3-4-3</t>
  </si>
  <si>
    <t>55G2404029A-1-4-1</t>
  </si>
  <si>
    <t>BL240503A010</t>
  </si>
  <si>
    <t>55G2404029A-0-3-2</t>
  </si>
  <si>
    <t>55G2404029A-2-2-3</t>
  </si>
  <si>
    <t>BL240503A012</t>
  </si>
  <si>
    <t>55G2404029A-1-4-2</t>
  </si>
  <si>
    <t>55G2404029A-1-2-1</t>
  </si>
  <si>
    <t>BL240503A014</t>
  </si>
  <si>
    <t>55G2404028-4-4-2</t>
  </si>
  <si>
    <t>55G2404028-4-4-3</t>
  </si>
  <si>
    <t>BL240503A015</t>
  </si>
  <si>
    <t>55G2404028-4-2-1</t>
  </si>
  <si>
    <t>55G2404028-4-2-2</t>
  </si>
  <si>
    <t>BL240503A017</t>
  </si>
  <si>
    <t>55G2404028-2-2-2</t>
  </si>
  <si>
    <t>55G2404029A-3-2-2</t>
  </si>
  <si>
    <t>BL240503A019</t>
  </si>
  <si>
    <t>55G2404029A-2-4-3</t>
  </si>
  <si>
    <t>55G2404029A-3-2-3</t>
  </si>
  <si>
    <t>BL240503A020</t>
  </si>
  <si>
    <t>55G2404029A-2-4-2</t>
  </si>
  <si>
    <t>54G2404062b-9-4</t>
  </si>
  <si>
    <t>BL240503A021</t>
  </si>
  <si>
    <t>55G2404028-2-4-1</t>
  </si>
  <si>
    <t>55G2404028-2-2-3</t>
  </si>
  <si>
    <t>BL240503A023</t>
  </si>
  <si>
    <t>55G2404028-2-4-3</t>
  </si>
  <si>
    <t>55G2404028-3-4-1</t>
  </si>
  <si>
    <t>BL240503A024</t>
  </si>
  <si>
    <t>55G2404028-3-2-2</t>
  </si>
  <si>
    <t>55G2404028-3-2-1</t>
  </si>
  <si>
    <t>BL240505A013</t>
  </si>
  <si>
    <t>45G2404086-9-4</t>
  </si>
  <si>
    <t>0.006*610</t>
  </si>
  <si>
    <t>45G2404086-8-2</t>
  </si>
  <si>
    <t>BL240505A014</t>
  </si>
  <si>
    <t>45G2404086-7-4</t>
  </si>
  <si>
    <t>45G2404086-8-4</t>
  </si>
  <si>
    <t>BL240505A015</t>
  </si>
  <si>
    <t>45G2404086-6-4</t>
  </si>
  <si>
    <t>45G2404086-6-2</t>
  </si>
  <si>
    <t>BL240505A016</t>
  </si>
  <si>
    <t>45G2404086-7-2</t>
  </si>
  <si>
    <t>45G2404086-10-4</t>
  </si>
  <si>
    <t>BL240505A017</t>
  </si>
  <si>
    <t>45G2404086-10-2</t>
  </si>
  <si>
    <t>45G2404086-1-2</t>
  </si>
  <si>
    <t>BL240505A018</t>
  </si>
  <si>
    <t>45G2404086-1-4</t>
  </si>
  <si>
    <t>45G2404086-2-2</t>
  </si>
  <si>
    <t>BL240506A006</t>
  </si>
  <si>
    <t>45G2403068-7-2</t>
  </si>
  <si>
    <t>45G2403068-7-4</t>
  </si>
  <si>
    <t>BL240506A007</t>
  </si>
  <si>
    <t>45G2403068-11-2</t>
  </si>
  <si>
    <t>45G2403068-11-4</t>
  </si>
  <si>
    <t>BL240507A001</t>
  </si>
  <si>
    <t>1150*810*530</t>
  </si>
  <si>
    <t>55G2404018A-7-1</t>
  </si>
  <si>
    <t>0.0065*920</t>
  </si>
  <si>
    <t xml:space="preserve">转印尼BCM </t>
  </si>
  <si>
    <t>55G2404018A-7-2</t>
  </si>
  <si>
    <t>BL240508A026</t>
  </si>
  <si>
    <t>890*850*550</t>
  </si>
  <si>
    <t>54G2404090-8-2</t>
  </si>
  <si>
    <t>54G2404090-8-4</t>
  </si>
  <si>
    <t>BL240508A027</t>
  </si>
  <si>
    <t>54G2404090-9-4</t>
  </si>
  <si>
    <t>54G2404090-9-2</t>
  </si>
  <si>
    <t>BL240510A014</t>
  </si>
  <si>
    <t>54G2404101-3-2</t>
  </si>
  <si>
    <t>54G2404101-3-4</t>
  </si>
  <si>
    <t>54G2404101-2-2</t>
  </si>
  <si>
    <t>54G2404101-7-2</t>
  </si>
  <si>
    <t>BL240510A015</t>
  </si>
  <si>
    <t>54G2404101-7-4</t>
  </si>
  <si>
    <t>54G2404101-6-2</t>
  </si>
  <si>
    <t>54G2404101-6-4</t>
  </si>
  <si>
    <t>54G2404101-9-4</t>
  </si>
  <si>
    <t>BL240510A016</t>
  </si>
  <si>
    <t>54G2404101-9-2</t>
  </si>
  <si>
    <t>54G2404101-8-4</t>
  </si>
  <si>
    <t>54G2404101-8-2</t>
  </si>
  <si>
    <t>54G2404101-11-4</t>
  </si>
  <si>
    <t>BL240510A017</t>
  </si>
  <si>
    <t>54G2404101-11-2</t>
  </si>
  <si>
    <t>54G2404101-10-2</t>
  </si>
  <si>
    <t>54G2404101-10-4</t>
  </si>
  <si>
    <t>54G2404101-4-4</t>
  </si>
  <si>
    <t>BL240510A018</t>
  </si>
  <si>
    <t>54G2404101-4-2</t>
  </si>
  <si>
    <t>54G2404101-5-2</t>
  </si>
  <si>
    <t>54G2404101-1-4</t>
  </si>
  <si>
    <t>54G2404101-1-2</t>
  </si>
  <si>
    <t>BL240510A019</t>
  </si>
  <si>
    <t>45G2404007A-12-2</t>
  </si>
  <si>
    <t>45G2404007A-13-4</t>
  </si>
  <si>
    <t>45G2404007A-12-4</t>
  </si>
  <si>
    <t>54G2404101-2-4</t>
  </si>
  <si>
    <t>BL240510A022</t>
  </si>
  <si>
    <t>34G2401022-5-2-3</t>
  </si>
  <si>
    <t>0.006*450</t>
  </si>
  <si>
    <t>34G2401022-3-2-1</t>
  </si>
  <si>
    <t>34G2401023-2-2-1</t>
  </si>
  <si>
    <t>34G2401022-3-2-2</t>
  </si>
  <si>
    <t>BL240510A023</t>
  </si>
  <si>
    <t>34G2401023-2-2-2</t>
  </si>
  <si>
    <t>34G2401022-3-2-3</t>
  </si>
  <si>
    <t>34G2401023-2-2-3</t>
  </si>
  <si>
    <t>34G2401023-2-4-1</t>
  </si>
  <si>
    <t>BL240510A024</t>
  </si>
  <si>
    <t>34G2401022-3-4-1</t>
  </si>
  <si>
    <t>34G2401023-2-4-2</t>
  </si>
  <si>
    <t>34G2401022-3-4-2</t>
  </si>
  <si>
    <t>34G2401023-2-4-3</t>
  </si>
  <si>
    <t>BL240511A006</t>
  </si>
  <si>
    <t>54G2404101-12-4</t>
  </si>
  <si>
    <t>54G2404101-12-2</t>
  </si>
  <si>
    <t>54G2404101-13-2</t>
  </si>
  <si>
    <t>54G2404101-13-4</t>
  </si>
  <si>
    <t>BL240511A007</t>
  </si>
  <si>
    <t>54G2404100A-1-4</t>
  </si>
  <si>
    <t>54G2404100A-2-2</t>
  </si>
  <si>
    <t>54G2404100A-2-4</t>
  </si>
  <si>
    <t>54G2404101-5-4</t>
  </si>
  <si>
    <t>BL240511A008</t>
  </si>
  <si>
    <t>54G2404101-14-4</t>
  </si>
  <si>
    <t>54G2404100A-1-2</t>
  </si>
  <si>
    <t>55G2404103-1-4</t>
  </si>
  <si>
    <t>55G2404103-1-2</t>
  </si>
  <si>
    <t>BL240511A015</t>
  </si>
  <si>
    <t>55G2404103-2-4</t>
  </si>
  <si>
    <t>55G2404103-2-2</t>
  </si>
  <si>
    <t>55G2404103-5-2</t>
  </si>
  <si>
    <t>55G2404103-5-4</t>
  </si>
  <si>
    <t>BL240511A016</t>
  </si>
  <si>
    <t>55G2404103-6-2</t>
  </si>
  <si>
    <t>55G2404103-6-4</t>
  </si>
  <si>
    <t>55G2404103-11-4</t>
  </si>
  <si>
    <t>55G2404103-11-2</t>
  </si>
  <si>
    <t>BL240511A017</t>
  </si>
  <si>
    <t>55G2404103-7-2</t>
  </si>
  <si>
    <t>55G2404103-7-4</t>
  </si>
  <si>
    <t>55G2404103-8-2</t>
  </si>
  <si>
    <t>55G2404103-8-4</t>
  </si>
  <si>
    <t>BL240511A018</t>
  </si>
  <si>
    <t>55G2404103-10-2</t>
  </si>
  <si>
    <t>55G2404103-10-4</t>
  </si>
  <si>
    <t>55G2404103-9-2</t>
  </si>
  <si>
    <t>55G2404103-9-4</t>
  </si>
  <si>
    <t>BL240511A019</t>
  </si>
  <si>
    <t>55G2404103-4-2</t>
  </si>
  <si>
    <t>55G2404103-4-4</t>
  </si>
  <si>
    <t>55G2404103-3-2</t>
  </si>
  <si>
    <t>55G2404103-3-4</t>
  </si>
  <si>
    <t>BL240512A005</t>
  </si>
  <si>
    <t>42G2401035B-1-2-2</t>
  </si>
  <si>
    <t>0.006*420</t>
  </si>
  <si>
    <t>42G2401035A-1-2-1</t>
  </si>
  <si>
    <t>42G2401035A-2-2-2</t>
  </si>
  <si>
    <t>42G2401035A-2-2-1</t>
  </si>
  <si>
    <t>BL240512A012</t>
  </si>
  <si>
    <t>1140*820*540</t>
  </si>
  <si>
    <t>52G2404036A-1-4</t>
  </si>
  <si>
    <t>0.0063*912</t>
  </si>
  <si>
    <t>52G2404036A-2-4</t>
  </si>
  <si>
    <t>BL240514A001</t>
  </si>
  <si>
    <t>54G2404090-13-4</t>
  </si>
  <si>
    <t>李</t>
  </si>
  <si>
    <t>54G2404090-13-2</t>
  </si>
  <si>
    <t>BL240514A002</t>
  </si>
  <si>
    <t>54G2404090-10-2</t>
  </si>
  <si>
    <t>54G2404090-10-4</t>
  </si>
  <si>
    <t>BL240514A003</t>
  </si>
  <si>
    <t>54G2404090-12-2</t>
  </si>
  <si>
    <t>54G2404090-12-4</t>
  </si>
  <si>
    <t>BL240514A004</t>
  </si>
  <si>
    <t>54G2404090-14-2</t>
  </si>
  <si>
    <t>54G2404090-14-1</t>
  </si>
  <si>
    <t>BL240514A005</t>
  </si>
  <si>
    <t>54G2404090-11-2</t>
  </si>
  <si>
    <t>54G2404090-11-4</t>
  </si>
  <si>
    <t>BL240514A023</t>
  </si>
  <si>
    <t>54G2405002-14-2</t>
  </si>
  <si>
    <t>0.0063*540</t>
  </si>
  <si>
    <t>54G2405002-14-4</t>
  </si>
  <si>
    <t>BL240514A024</t>
  </si>
  <si>
    <t>54G2405002-12-4</t>
  </si>
  <si>
    <t>54G2405002-12-2</t>
  </si>
  <si>
    <t>BL240514A025</t>
  </si>
  <si>
    <t>54G2405002-11-2</t>
  </si>
  <si>
    <t>54G2404091-3-2</t>
  </si>
  <si>
    <t>BL240514A026</t>
  </si>
  <si>
    <t>54G2404091-2-2</t>
  </si>
  <si>
    <t>54G2404091-3-4</t>
  </si>
  <si>
    <t>BL240514A027</t>
  </si>
  <si>
    <t>54G2404091-2-4</t>
  </si>
  <si>
    <t>54G2404091-1-2</t>
  </si>
  <si>
    <t>BL240514A028</t>
  </si>
  <si>
    <t>54G2404091-1-4</t>
  </si>
  <si>
    <t>54G2405002-10-4</t>
  </si>
  <si>
    <t>BL240514A029</t>
  </si>
  <si>
    <t>54G2405002-10-2</t>
  </si>
  <si>
    <t>54G2405002-11-4</t>
  </si>
  <si>
    <t>BL240514A030</t>
  </si>
  <si>
    <t>54G2405002-13-2</t>
  </si>
  <si>
    <t>54G2405002-13-4</t>
  </si>
  <si>
    <t>BL240514A037</t>
  </si>
  <si>
    <t>1160*820*540</t>
  </si>
  <si>
    <t>45G2405004-4-4</t>
  </si>
  <si>
    <t>45G2405004-9-4</t>
  </si>
  <si>
    <t>45G2405004-9-2</t>
  </si>
  <si>
    <t>45G2405004-8-2</t>
  </si>
  <si>
    <t>BL240514A038</t>
  </si>
  <si>
    <t>45G2405004-8-4</t>
  </si>
  <si>
    <t>44G2405001-12-2</t>
  </si>
  <si>
    <t>44G2405001-12-4</t>
  </si>
  <si>
    <t>45G2405004-5-4</t>
  </si>
  <si>
    <t>BL240514A047</t>
  </si>
  <si>
    <t>54G2404100B-9-2</t>
  </si>
  <si>
    <t>54G2404100B-9-4</t>
  </si>
  <si>
    <t>54G2404100B-4-4</t>
  </si>
  <si>
    <t>54G2404100B-4-2</t>
  </si>
  <si>
    <t>BL240514A048</t>
  </si>
  <si>
    <t>54G2404100B-3-2</t>
  </si>
  <si>
    <t>54G2404100B-3-4</t>
  </si>
  <si>
    <t>54G2404100B-5-4</t>
  </si>
  <si>
    <t>54G2404100B-5-2</t>
  </si>
  <si>
    <t>BL240514A049</t>
  </si>
  <si>
    <t>54G2404100B-6-2</t>
  </si>
  <si>
    <t>54G2404100B-6-4</t>
  </si>
  <si>
    <t>54G2404100B-0-10-4</t>
  </si>
  <si>
    <t>54G2404100B-11-4</t>
  </si>
  <si>
    <t>BL240514A050</t>
  </si>
  <si>
    <t>54G2404100B-11-2</t>
  </si>
  <si>
    <t>54G2404100B-8-4</t>
  </si>
  <si>
    <t>54G2404100B-8-2</t>
  </si>
  <si>
    <t>54G2404100B-7-2</t>
  </si>
  <si>
    <t>BL240514A051</t>
  </si>
  <si>
    <t>54G2404100B-7-4</t>
  </si>
  <si>
    <t>54G2404100B-2-2</t>
  </si>
  <si>
    <t>54G2404100B-2-4</t>
  </si>
  <si>
    <t>54G2404100B-1-4</t>
  </si>
  <si>
    <t>BL240514A052</t>
  </si>
  <si>
    <t>54G2404100B-1-2</t>
  </si>
  <si>
    <t>55G2404104-1-2</t>
  </si>
  <si>
    <t>55G2404104-1-4</t>
  </si>
  <si>
    <t>55G2404103-14-2</t>
  </si>
  <si>
    <t>BL240514A053</t>
  </si>
  <si>
    <t>55G2404103-14-4</t>
  </si>
  <si>
    <t>55G2404104-3-4</t>
  </si>
  <si>
    <t>55G2404104-3-2</t>
  </si>
  <si>
    <t>55G2404104-2-2</t>
  </si>
  <si>
    <t>BL240514A054</t>
  </si>
  <si>
    <t>55G2404104-2-4</t>
  </si>
  <si>
    <t>55G2404104-9-2</t>
  </si>
  <si>
    <t>55G2404104-9-4</t>
  </si>
  <si>
    <t>55G2404104-8-2</t>
  </si>
  <si>
    <t>BL240515A005</t>
  </si>
  <si>
    <t>54G2404090-6-4</t>
  </si>
  <si>
    <t>54G2404090-6-2</t>
  </si>
  <si>
    <t>BL240515A006</t>
  </si>
  <si>
    <t>54G2404090-7-2</t>
  </si>
  <si>
    <t>54G2404090-7-4</t>
  </si>
  <si>
    <t>BL240515A020</t>
  </si>
  <si>
    <t>800*820*540</t>
  </si>
  <si>
    <t>54G2404090-1-4</t>
  </si>
  <si>
    <t>0.006*510</t>
  </si>
  <si>
    <t>54G2404090-2-2</t>
  </si>
  <si>
    <t>BL240515A021</t>
  </si>
  <si>
    <t>54G2404090-2-4</t>
  </si>
  <si>
    <t>54G2404090-5-2</t>
  </si>
  <si>
    <t>BL240515A022</t>
  </si>
  <si>
    <t>54G2404090-5-4</t>
  </si>
  <si>
    <t>54G2404090-4-2</t>
  </si>
  <si>
    <t>BL240516A009</t>
  </si>
  <si>
    <t>55G2404097-12-2</t>
  </si>
  <si>
    <t>55G2404097-12-4</t>
  </si>
  <si>
    <t>BL240516A010</t>
  </si>
  <si>
    <t>55G2404097-13-4</t>
  </si>
  <si>
    <t>55G2404097-13-2</t>
  </si>
  <si>
    <t>BL240516A031</t>
  </si>
  <si>
    <t>1010*850*550</t>
  </si>
  <si>
    <t>55G2404079-8-2</t>
  </si>
  <si>
    <t>0.007*750</t>
  </si>
  <si>
    <t>55G2404079-8-4</t>
  </si>
  <si>
    <t>BL240516A033</t>
  </si>
  <si>
    <t>34G2404052A-9-3</t>
  </si>
  <si>
    <t>0.007*760</t>
  </si>
  <si>
    <t>34G2404052A-9-4</t>
  </si>
  <si>
    <t>BL240516A043</t>
  </si>
  <si>
    <t>1380*830*540</t>
  </si>
  <si>
    <t>55G2404096-3-2</t>
  </si>
  <si>
    <t>55G2404096-3-4</t>
  </si>
  <si>
    <t>45G2404092-13-3</t>
  </si>
  <si>
    <t>45G2404092-13-1</t>
  </si>
  <si>
    <t>BL240516A044</t>
  </si>
  <si>
    <t>55G2404096-7-2</t>
  </si>
  <si>
    <t>55G2404096-7-4</t>
  </si>
  <si>
    <t>55G2404096-8-4</t>
  </si>
  <si>
    <t>55G2404096-1-2</t>
  </si>
  <si>
    <t>BL240516A045</t>
  </si>
  <si>
    <t>55G2404096-1-4</t>
  </si>
  <si>
    <t>55G2404096-2-2</t>
  </si>
  <si>
    <t>55G2404096-5-2</t>
  </si>
  <si>
    <t>55G2404096-6-2</t>
  </si>
  <si>
    <t>BL240517A003</t>
  </si>
  <si>
    <t>55G2404077-7-2</t>
  </si>
  <si>
    <t>0.0063*510</t>
  </si>
  <si>
    <t>55G2404077-8-2</t>
  </si>
  <si>
    <t>55G2404077-8-4</t>
  </si>
  <si>
    <t>55G2404077-7-4</t>
  </si>
  <si>
    <t>BL240517A013</t>
  </si>
  <si>
    <t>55G2404096-12-2</t>
  </si>
  <si>
    <t>55G2404096-11-2</t>
  </si>
  <si>
    <t>55G2404096-12-4</t>
  </si>
  <si>
    <t>55G2404096-8-2</t>
  </si>
  <si>
    <t>BL240517A014</t>
  </si>
  <si>
    <t>55G2404096-9-2</t>
  </si>
  <si>
    <t>55G2404096-9-4</t>
  </si>
  <si>
    <t>55G2404096-10-4</t>
  </si>
  <si>
    <t>55G2404096-10-2</t>
  </si>
  <si>
    <t>BL240517A039</t>
  </si>
  <si>
    <t>55G2404092b-1-2</t>
  </si>
  <si>
    <t>0.006*650</t>
  </si>
  <si>
    <t>55G2404092b-1-4</t>
  </si>
  <si>
    <t>BL240517A040</t>
  </si>
  <si>
    <t>55G2404096-13-3</t>
  </si>
  <si>
    <t>55G2404096-13-1</t>
  </si>
  <si>
    <t>BL240518A001</t>
  </si>
  <si>
    <t>55G2404104-5-4</t>
  </si>
  <si>
    <t>55G2404104-5-2</t>
  </si>
  <si>
    <t>55G2404104-4-4</t>
  </si>
  <si>
    <t>55G2404104-4-2</t>
  </si>
  <si>
    <t>BL240518A006</t>
  </si>
  <si>
    <t>55G2405020-8-2</t>
  </si>
  <si>
    <t>0.006*590</t>
  </si>
  <si>
    <t>55G2405020-7-4</t>
  </si>
  <si>
    <t>BL240518A007</t>
  </si>
  <si>
    <t>55G2405020-7-2</t>
  </si>
  <si>
    <t>55G2405020-10-4</t>
  </si>
  <si>
    <t>BL240518A008</t>
  </si>
  <si>
    <t>55G2405020-10-2</t>
  </si>
  <si>
    <t>55G2405020-11-2</t>
  </si>
  <si>
    <t>BL240518A009</t>
  </si>
  <si>
    <t>55G2405020-8-4</t>
  </si>
  <si>
    <t>55G2405020-9-4</t>
  </si>
  <si>
    <t>BL240518A010</t>
  </si>
  <si>
    <t>55G2405020-9-2</t>
  </si>
  <si>
    <t>55G2405020-11-4</t>
  </si>
  <si>
    <t>BL240518A011</t>
  </si>
  <si>
    <t>55G2405020-12-4</t>
  </si>
  <si>
    <t>55G2405020-12-2</t>
  </si>
  <si>
    <t>BL240518A021</t>
  </si>
  <si>
    <t>45G2405011-5-4</t>
  </si>
  <si>
    <t>45G2405011-4-4</t>
  </si>
  <si>
    <t>45G2405011-4-2</t>
  </si>
  <si>
    <t>45G2405011-2-2</t>
  </si>
  <si>
    <t>BL240518A022</t>
  </si>
  <si>
    <t>45G2405011-1-4</t>
  </si>
  <si>
    <t>45G2405011-1-2</t>
  </si>
  <si>
    <t>45G2405011-2-4</t>
  </si>
  <si>
    <t>45G2405011-3-2</t>
  </si>
  <si>
    <t>BL240518A023</t>
  </si>
  <si>
    <t>45G2405011-3-4</t>
  </si>
  <si>
    <t>45G2405011-5-2</t>
  </si>
  <si>
    <t>45G2405011-6-2</t>
  </si>
  <si>
    <t>45G2405011-6-4</t>
  </si>
  <si>
    <t>BL240518A025</t>
  </si>
  <si>
    <t>45G2405011-8-4</t>
  </si>
  <si>
    <t>45G2405011-7-4</t>
  </si>
  <si>
    <t>45G2405011-7-2</t>
  </si>
  <si>
    <t>45G2405011-10-4</t>
  </si>
  <si>
    <t>BL240518A026</t>
  </si>
  <si>
    <t>54G2404091-8-4</t>
  </si>
  <si>
    <t>54G2404091-9-4</t>
  </si>
  <si>
    <t>54G2404091-9-2</t>
  </si>
  <si>
    <t>54G2404091-12-2</t>
  </si>
  <si>
    <t>BL240518A027</t>
  </si>
  <si>
    <t>850*810*530</t>
  </si>
  <si>
    <t>54G2404091-11-4</t>
  </si>
  <si>
    <t>54G2404091-12-4</t>
  </si>
  <si>
    <t>BL240519A003</t>
  </si>
  <si>
    <t>1380*980*615</t>
  </si>
  <si>
    <t>45G2404003B-3-4</t>
  </si>
  <si>
    <t>45G2404003B-3-2</t>
  </si>
  <si>
    <t>45G2404003B-2-4</t>
  </si>
  <si>
    <t>45G2404003B-2-2</t>
  </si>
  <si>
    <t>BL240519A009</t>
  </si>
  <si>
    <t>54G2405002-20-10</t>
  </si>
  <si>
    <t>54G2405002-20-11</t>
  </si>
  <si>
    <t>54G2405002-20-12</t>
  </si>
  <si>
    <t>54G2405002-20-7</t>
  </si>
  <si>
    <t>BL240519A010</t>
  </si>
  <si>
    <t>54G2405002-20-8</t>
  </si>
  <si>
    <t>54G2405002-20-9</t>
  </si>
  <si>
    <t>54G2405002-20-4</t>
  </si>
  <si>
    <t>54G2405002-20-5</t>
  </si>
  <si>
    <t>BL240519A011</t>
  </si>
  <si>
    <t>54G2405002-2-6</t>
  </si>
  <si>
    <t>54G2405002-20-1</t>
  </si>
  <si>
    <t>54G2405002-20-2</t>
  </si>
  <si>
    <t>54G2405002-20-3</t>
  </si>
  <si>
    <t>BL240519A013</t>
  </si>
  <si>
    <t>45G2404095a-4-4</t>
  </si>
  <si>
    <t>45G2404095a-1-4</t>
  </si>
  <si>
    <t>BL240521A002</t>
  </si>
  <si>
    <t>45G2403071-3-1</t>
  </si>
  <si>
    <t>45G2403071-12-2</t>
  </si>
  <si>
    <t>BL240521A003</t>
  </si>
  <si>
    <t>32G2402032B-4-3</t>
  </si>
  <si>
    <t>44G2403004a-4-1</t>
  </si>
  <si>
    <t>BL240522A006</t>
  </si>
  <si>
    <t>45G2405011-9-2</t>
  </si>
  <si>
    <t>45G2405011-8-2</t>
  </si>
  <si>
    <t>45G2405011-9-4</t>
  </si>
  <si>
    <t>45G2405011-10-2</t>
  </si>
  <si>
    <t>BL240522A008</t>
  </si>
  <si>
    <t>54G2404013a-6-4</t>
  </si>
  <si>
    <t>42G2403048-9-2</t>
  </si>
  <si>
    <t>54G2404041-13-2</t>
  </si>
  <si>
    <t>54G2404091-10-2</t>
  </si>
  <si>
    <t>BL240522A009</t>
  </si>
  <si>
    <t>54G2404004b-2-4-2</t>
  </si>
  <si>
    <t>34G2402049-9-4</t>
  </si>
  <si>
    <t>45G2404014-3-2</t>
  </si>
  <si>
    <t>44G2404011-14-2</t>
  </si>
  <si>
    <t>BL240522A010</t>
  </si>
  <si>
    <t>55G2405020-6-4</t>
  </si>
  <si>
    <t>55G2405020-5-4</t>
  </si>
  <si>
    <t>BL240522A011</t>
  </si>
  <si>
    <t>55G2405020-6-2</t>
  </si>
  <si>
    <t>55G2405020-5-2</t>
  </si>
  <si>
    <t>BL240522A012</t>
  </si>
  <si>
    <t>55G2405020-4-2</t>
  </si>
  <si>
    <t>55G2405020-4-4</t>
  </si>
  <si>
    <t>BL240522A013</t>
  </si>
  <si>
    <t>55G2405020-2-2</t>
  </si>
  <si>
    <t>55G2405020-3-2</t>
  </si>
  <si>
    <t>BL240522A014</t>
  </si>
  <si>
    <t>55G2405020-3-4</t>
  </si>
  <si>
    <t>55G2405020-1-4</t>
  </si>
  <si>
    <t>BL240522A015</t>
  </si>
  <si>
    <t>55G2405020-1-2</t>
  </si>
  <si>
    <t>55G2405020-2-4</t>
  </si>
  <si>
    <t>BL240522A017</t>
  </si>
  <si>
    <t>32G2401021B-9-3</t>
  </si>
  <si>
    <t>0.006*918</t>
  </si>
  <si>
    <t>44G2401011A-1-1-1</t>
  </si>
  <si>
    <t>BL240522A021</t>
  </si>
  <si>
    <t>44G2403029B-3-4-2</t>
  </si>
  <si>
    <t>44G2404024C-5-4</t>
  </si>
  <si>
    <t>BL240522A022</t>
  </si>
  <si>
    <t>1450*830*540</t>
  </si>
  <si>
    <t>44G2402020-14-1</t>
  </si>
  <si>
    <t>0.0065*1220</t>
  </si>
  <si>
    <t>34G2402049-9-1</t>
  </si>
  <si>
    <t>BL240522A027</t>
  </si>
  <si>
    <t>1230*830*540</t>
  </si>
  <si>
    <t>54G2404034-7-3</t>
  </si>
  <si>
    <t>0.0065*1000</t>
  </si>
  <si>
    <t>55G2403064D-1-2</t>
  </si>
  <si>
    <t>BL240522A031</t>
  </si>
  <si>
    <t>44G2402039A-3-4</t>
  </si>
  <si>
    <t>42G2403019B-1-4</t>
  </si>
  <si>
    <t>BL240522A035</t>
  </si>
  <si>
    <t>55G2403075aB-4-1</t>
  </si>
  <si>
    <t>45G2403071-12-1</t>
  </si>
  <si>
    <t>BL240522A037</t>
  </si>
  <si>
    <t>1450*820*540</t>
  </si>
  <si>
    <t>54G2404067-8-2</t>
  </si>
  <si>
    <t>0.006*1220</t>
  </si>
  <si>
    <t>54G2403084-12-2</t>
  </si>
  <si>
    <t>BL240523A002</t>
  </si>
  <si>
    <t>920*990*620</t>
  </si>
  <si>
    <t>32G2401014-5-3</t>
  </si>
  <si>
    <t>0.009*600</t>
  </si>
  <si>
    <t>32G2401014-5-1</t>
  </si>
  <si>
    <t>BL240523A003</t>
  </si>
  <si>
    <t>44G2404039-9-2</t>
  </si>
  <si>
    <t>45G2404040-2-4</t>
  </si>
  <si>
    <t>BL240523A006</t>
  </si>
  <si>
    <t>860*850*550</t>
  </si>
  <si>
    <t>55G2405033-3-2-1</t>
  </si>
  <si>
    <t>55G2405033-4-4-1</t>
  </si>
  <si>
    <t>BL240523A007</t>
  </si>
  <si>
    <t>55G2405033-4-2-3</t>
  </si>
  <si>
    <t>44G2405036-4-2-3</t>
  </si>
  <si>
    <t>BL240523A008</t>
  </si>
  <si>
    <t>55G2405033-4-4-2</t>
  </si>
  <si>
    <t>55G2405033-3-2-2</t>
  </si>
  <si>
    <t>BL240523A009</t>
  </si>
  <si>
    <t>55G2405033-3-4-3</t>
  </si>
  <si>
    <t>44G2405032A-2-2-3</t>
  </si>
  <si>
    <t>BL240523A010</t>
  </si>
  <si>
    <t>55G2405033-3-4-2</t>
  </si>
  <si>
    <t>44G2405032A-2-2-2</t>
  </si>
  <si>
    <t>BL240523A011</t>
  </si>
  <si>
    <t>55G2405033-3-4-1</t>
  </si>
  <si>
    <t>44G2405032A-2-2-1</t>
  </si>
  <si>
    <t>BL240523A012</t>
  </si>
  <si>
    <t>44G2405031A-1-2-1</t>
  </si>
  <si>
    <t>44G2405031A-1-4-3</t>
  </si>
  <si>
    <t>BL240523A013</t>
  </si>
  <si>
    <t>44G2405036-2-4-1</t>
  </si>
  <si>
    <t>44G2405031A-1-2-2</t>
  </si>
  <si>
    <t>BL240523A014</t>
  </si>
  <si>
    <t>44G2405031A-1-4-2</t>
  </si>
  <si>
    <t>44G2405036-1-2-3</t>
  </si>
  <si>
    <t>BL240523A015</t>
  </si>
  <si>
    <t>44G2405036-1-2-2</t>
  </si>
  <si>
    <t>44G2405031A-1-4-1</t>
  </si>
  <si>
    <t>BL240523A016</t>
  </si>
  <si>
    <t>44G2405036-1-4-1</t>
  </si>
  <si>
    <t>44G2405036-1-4-2</t>
  </si>
  <si>
    <t>BL240523A017</t>
  </si>
  <si>
    <t>44G2405036-1-2-1</t>
  </si>
  <si>
    <t>44G2405036-1-4-3</t>
  </si>
  <si>
    <t>BL240523A018</t>
  </si>
  <si>
    <t>44G2405036-4-4-1</t>
  </si>
  <si>
    <t>44G2405036-2-4-3</t>
  </si>
  <si>
    <t>BL240523A019</t>
  </si>
  <si>
    <t>44G2405036-4-4-2</t>
  </si>
  <si>
    <t>44G2405036-4-4-3</t>
  </si>
  <si>
    <t>BL240523A020</t>
  </si>
  <si>
    <t>44G2405031A-1-2-3</t>
  </si>
  <si>
    <t>44G2405036-2-4-2</t>
  </si>
  <si>
    <t>BL240523A021</t>
  </si>
  <si>
    <t>44G2405036-4-2-2</t>
  </si>
  <si>
    <t>55G2405033-4-2-2</t>
  </si>
  <si>
    <t>BL240523A022</t>
  </si>
  <si>
    <t>44G2405036-4-2-1</t>
  </si>
  <si>
    <t>55G2405033-4-2-1</t>
  </si>
  <si>
    <t>BL240523A023</t>
  </si>
  <si>
    <t>54G2405035-5-2</t>
  </si>
  <si>
    <t>54G2405035-5-4</t>
  </si>
  <si>
    <t>BL240523A027</t>
  </si>
  <si>
    <t>54G2405041-2-2</t>
  </si>
  <si>
    <t>54G2405041-1-2</t>
  </si>
  <si>
    <t>54G2405041-2-4</t>
  </si>
  <si>
    <t>54G2405041-1-4</t>
  </si>
  <si>
    <t>BL240523A029</t>
  </si>
  <si>
    <t>54G2405041-10-4</t>
  </si>
  <si>
    <t>55G2405040-8-1</t>
  </si>
  <si>
    <t>55G2405040-8-3</t>
  </si>
  <si>
    <t>54G2405041-8-2</t>
  </si>
  <si>
    <t>BL240523A032</t>
  </si>
  <si>
    <t>55G2405038-13-3</t>
  </si>
  <si>
    <t>55G2405038-13-1</t>
  </si>
  <si>
    <t>55G2405038-14-1</t>
  </si>
  <si>
    <t>54G2405041-5-2</t>
  </si>
  <si>
    <t>BL240523A033</t>
  </si>
  <si>
    <t>54G2405041-6-4</t>
  </si>
  <si>
    <t>54G2405041-6-2</t>
  </si>
  <si>
    <t>54G2405041-7-4</t>
  </si>
  <si>
    <t>54G2405041-7-2</t>
  </si>
  <si>
    <t>BL240524A001</t>
  </si>
  <si>
    <t>55G2405038-5-2</t>
  </si>
  <si>
    <t>55G2405038-4-4</t>
  </si>
  <si>
    <t>55G2405038-4-2</t>
  </si>
  <si>
    <t>BL240524A002</t>
  </si>
  <si>
    <t>55G2405038-3-4</t>
  </si>
  <si>
    <t>55G2405038-3-2</t>
  </si>
  <si>
    <t>55G2405038-2-4</t>
  </si>
  <si>
    <t>55G2405038-8-2</t>
  </si>
  <si>
    <t>BL240524A003</t>
  </si>
  <si>
    <t>55G2405038-9-4</t>
  </si>
  <si>
    <t>55G2405038-9-2</t>
  </si>
  <si>
    <t>55G2405038-7-4</t>
  </si>
  <si>
    <t>55G2405038-7-2</t>
  </si>
  <si>
    <t>BL240524A004</t>
  </si>
  <si>
    <t>55G2405038-8-4</t>
  </si>
  <si>
    <t>55G2405038-1-2</t>
  </si>
  <si>
    <t>55G2405038-1-4</t>
  </si>
  <si>
    <t>55G2405038-2-2</t>
  </si>
  <si>
    <t>BL240524A005</t>
  </si>
  <si>
    <t>55G2405038-6-2</t>
  </si>
  <si>
    <t>55G2405038-6-4</t>
  </si>
  <si>
    <t>55G2405038-5-4</t>
  </si>
  <si>
    <t>55G2405040-3-1</t>
  </si>
  <si>
    <t>BL240524A006</t>
  </si>
  <si>
    <t>55G2405040-2-3</t>
  </si>
  <si>
    <t>55G2405040-2-1</t>
  </si>
  <si>
    <t>55G2405040-6-3</t>
  </si>
  <si>
    <t>55G2405040-5-3</t>
  </si>
  <si>
    <t>BL240524A007</t>
  </si>
  <si>
    <t>55G2405040-5-1</t>
  </si>
  <si>
    <t>55G2405040-7-3</t>
  </si>
  <si>
    <t>55G2405040-7-1</t>
  </si>
  <si>
    <t>55G2405040-6-1</t>
  </si>
  <si>
    <t>BL240524A008</t>
  </si>
  <si>
    <t>55G2405040-4-1</t>
  </si>
  <si>
    <t>55G2405040-3-3</t>
  </si>
  <si>
    <t>55G2405040-4-3</t>
  </si>
  <si>
    <t>55G2405040-1-1</t>
  </si>
  <si>
    <t>BL240524A009</t>
  </si>
  <si>
    <t>55G2405040-1-3</t>
  </si>
  <si>
    <t>55G2405038-14-3</t>
  </si>
  <si>
    <t>55G2405038-11-1</t>
  </si>
  <si>
    <t>55G2405038-12-3</t>
  </si>
  <si>
    <t>BL240524A010</t>
  </si>
  <si>
    <t>55G2405038-12-1</t>
  </si>
  <si>
    <t>54G2405021b-2-4</t>
  </si>
  <si>
    <t>54G2405021b-1-4</t>
  </si>
  <si>
    <t>54G2405021b-2-2</t>
  </si>
  <si>
    <t>BL240524A011</t>
  </si>
  <si>
    <t>44G2405050A-1-1</t>
  </si>
  <si>
    <t>44G2405050A-1-4</t>
  </si>
  <si>
    <t>55G2405039B-2-3</t>
  </si>
  <si>
    <t>55G2405039B-3-3</t>
  </si>
  <si>
    <t>BL240524A012</t>
  </si>
  <si>
    <t>55G2405039B-3-1</t>
  </si>
  <si>
    <t>55G2405039B-7-3</t>
  </si>
  <si>
    <t>55G2405039B-7-1</t>
  </si>
  <si>
    <t>55G2405039B-6-1</t>
  </si>
  <si>
    <t>BL240524A013</t>
  </si>
  <si>
    <t>55G2405039B-6-3</t>
  </si>
  <si>
    <t>55G2405039B-5-1</t>
  </si>
  <si>
    <t>55G2405039B-5-3</t>
  </si>
  <si>
    <t>55G2405039B-4-1</t>
  </si>
  <si>
    <t>BL240524A022</t>
  </si>
  <si>
    <t>45G2404086-2-4</t>
  </si>
  <si>
    <t>45G2404059-1-4-2</t>
  </si>
  <si>
    <t>BL240525A002</t>
  </si>
  <si>
    <t>32G2401018B-6-2</t>
  </si>
  <si>
    <t>32G2401018B-6-4</t>
  </si>
  <si>
    <t>BL240525A003</t>
  </si>
  <si>
    <t>54G2405030-5-2-1</t>
  </si>
  <si>
    <t>54G2405030-5-4-3</t>
  </si>
  <si>
    <t>BL240525A004</t>
  </si>
  <si>
    <t>54G2405030-4-2-1</t>
  </si>
  <si>
    <t>44G2405032A-2-4-3</t>
  </si>
  <si>
    <t>BL240525A005</t>
  </si>
  <si>
    <t>54G2405030-5-2-2</t>
  </si>
  <si>
    <t>54G2405030-5-2-3</t>
  </si>
  <si>
    <t>BL240525A006</t>
  </si>
  <si>
    <t>BL240525A007</t>
  </si>
  <si>
    <t>54G2405030-4-2-3</t>
  </si>
  <si>
    <t>54G2405030-4-2-2</t>
  </si>
  <si>
    <t>BL240525A008</t>
  </si>
  <si>
    <t>1440*800*530</t>
  </si>
  <si>
    <t>34G2403013A-1-1</t>
  </si>
  <si>
    <t>0.006*1210</t>
  </si>
  <si>
    <t>32G2403015-14-1</t>
  </si>
  <si>
    <t>BL240525A009</t>
  </si>
  <si>
    <t>1140*810*530</t>
  </si>
  <si>
    <t>54G2404090-12-1</t>
  </si>
  <si>
    <t>0.006*905</t>
  </si>
  <si>
    <t>54G2404013a-6-1</t>
  </si>
  <si>
    <t>BL240525A012</t>
  </si>
  <si>
    <t>44G2403036-13-2</t>
  </si>
  <si>
    <t>44G2403037A-5-1</t>
  </si>
  <si>
    <t>BL240525A019</t>
  </si>
  <si>
    <t>54G2405030-5-4-2</t>
  </si>
  <si>
    <t>54G2405030-5-4-1</t>
  </si>
  <si>
    <t>BL240525A024</t>
  </si>
  <si>
    <t>32G2403005a-9-3</t>
  </si>
  <si>
    <t>0.0063*930</t>
  </si>
  <si>
    <t>42G2403048-1-1</t>
  </si>
  <si>
    <t>BL240525A026</t>
  </si>
  <si>
    <t>52G2404036A-2-2</t>
  </si>
  <si>
    <t>52G2404036A-2-1-2</t>
  </si>
  <si>
    <t>BL240527A001</t>
  </si>
  <si>
    <t>55G2405034-2-4-2</t>
  </si>
  <si>
    <t>55G2405034-2-2-2</t>
  </si>
  <si>
    <t>BL240527A002</t>
  </si>
  <si>
    <t>55G2405034-2-4-3</t>
  </si>
  <si>
    <t>55G2405034-2-2-3</t>
  </si>
  <si>
    <t>BL240527A003</t>
  </si>
  <si>
    <t>54G2405030-1-4-3</t>
  </si>
  <si>
    <t>54G2405030-1-2-3</t>
  </si>
  <si>
    <t>BL240527A004</t>
  </si>
  <si>
    <t>55G2405034-2-4-1</t>
  </si>
  <si>
    <t>55G2405034-2-2-1</t>
  </si>
  <si>
    <t>BL240527A005</t>
  </si>
  <si>
    <t>54G2405030-1-4-1</t>
  </si>
  <si>
    <t>54G2405030-1-2-1</t>
  </si>
  <si>
    <t>BL240527A006</t>
  </si>
  <si>
    <t>54G2405030-1-4-2</t>
  </si>
  <si>
    <t>54G2405030-1-2-2</t>
  </si>
  <si>
    <t>BL240527A007</t>
  </si>
  <si>
    <t>55G2405034-3-4-3</t>
  </si>
  <si>
    <t>55G2405034-3-2-3</t>
  </si>
  <si>
    <t>BL240527A008</t>
  </si>
  <si>
    <t>55G2405034-4-4-1</t>
  </si>
  <si>
    <t>55G2405034-4-2-1</t>
  </si>
  <si>
    <t>BL240527A009</t>
  </si>
  <si>
    <t>55G2405034-3-4-1</t>
  </si>
  <si>
    <t>55G2405034-3-2-1</t>
  </si>
  <si>
    <t>BL240527A010</t>
  </si>
  <si>
    <t>55G2405034-3-4-2</t>
  </si>
  <si>
    <t>55G2405034-3-2-2</t>
  </si>
  <si>
    <t>BL240527A011</t>
  </si>
  <si>
    <t>55G2405034-4-2-2</t>
  </si>
  <si>
    <t>55G2405034-4-4-2</t>
  </si>
  <si>
    <t>BL240527A012</t>
  </si>
  <si>
    <t>55G2405034-4-4-3</t>
  </si>
  <si>
    <t>55G2405034-4-2-3</t>
  </si>
  <si>
    <t>BL240527A013</t>
  </si>
  <si>
    <t>54G2405035-2-2-3</t>
  </si>
  <si>
    <t>54G2405035-2-4-1</t>
  </si>
  <si>
    <t>BL240527A014</t>
  </si>
  <si>
    <t>54G2405035-2-2-1</t>
  </si>
  <si>
    <t>54G2405035-2-2-2</t>
  </si>
  <si>
    <t>BL240527A015</t>
  </si>
  <si>
    <t>55G2405033-5-2-3</t>
  </si>
  <si>
    <t>55G2405033-5-4-3</t>
  </si>
  <si>
    <t>BL240527A016</t>
  </si>
  <si>
    <t>55G2405007b-1-2-1</t>
  </si>
  <si>
    <t>54G2405035-2-4-2</t>
  </si>
  <si>
    <t>BL240527A017</t>
  </si>
  <si>
    <t>55G2405033-5-2-1</t>
  </si>
  <si>
    <t>55G2405033-5-4-1</t>
  </si>
  <si>
    <t>BL240527A018</t>
  </si>
  <si>
    <t>55G2405033-5-2-2</t>
  </si>
  <si>
    <t>55G2405033-5-4-2</t>
  </si>
  <si>
    <t>BL240527A019</t>
  </si>
  <si>
    <t>54G2405036-1-2-2</t>
  </si>
  <si>
    <t>54G2405035-1-4-3</t>
  </si>
  <si>
    <t>BL240527A020</t>
  </si>
  <si>
    <t>44G2405031B-1-4-3</t>
  </si>
  <si>
    <t>44G2405036-5-4-1</t>
  </si>
  <si>
    <t>BL240527A021</t>
  </si>
  <si>
    <t>54G2405035-1-4-1</t>
  </si>
  <si>
    <t>44G2405036-5-4-3</t>
  </si>
  <si>
    <t>BL240527A022</t>
  </si>
  <si>
    <t>54G2405035-1-4-2</t>
  </si>
  <si>
    <t>54G2405036-1-2-1</t>
  </si>
  <si>
    <t>BL240527A025</t>
  </si>
  <si>
    <t>44G2405032A-3-2-3</t>
  </si>
  <si>
    <t>44G2405032A-3-4-3</t>
  </si>
  <si>
    <t>BL240527A026</t>
  </si>
  <si>
    <t>44G2405032A-3-2-2</t>
  </si>
  <si>
    <t>44G2405032A-3-4-2</t>
  </si>
  <si>
    <t>BL240527A027</t>
  </si>
  <si>
    <t>44G2405032A-3-2-1</t>
  </si>
  <si>
    <t>44G2405032A-3-4-1</t>
  </si>
  <si>
    <t>BL240527A028</t>
  </si>
  <si>
    <t>44G2405050B-1-2-2</t>
  </si>
  <si>
    <t>44G2405050B-1-2-3</t>
  </si>
  <si>
    <t>BL240527A029</t>
  </si>
  <si>
    <t>44G2405050B-1-2-1</t>
  </si>
  <si>
    <t>44G2405050B-1-4-3</t>
  </si>
  <si>
    <t>BL240527A030</t>
  </si>
  <si>
    <t>44G2405050B-1-4-1</t>
  </si>
  <si>
    <t>44G2405050B-1-4-2</t>
  </si>
  <si>
    <t>BL240527A031</t>
  </si>
  <si>
    <t>44G2405031B-2-2-1</t>
  </si>
  <si>
    <t>44G2405031B-2-4-3</t>
  </si>
  <si>
    <t>BL240527A032</t>
  </si>
  <si>
    <t>44G2405031B-2-2-2</t>
  </si>
  <si>
    <t>44G2405031B-2-2-3</t>
  </si>
  <si>
    <t>BL240527A055</t>
  </si>
  <si>
    <t>870*1300*780</t>
  </si>
  <si>
    <t>55G2405034-4-4</t>
  </si>
  <si>
    <t>55G2405034-4-2</t>
  </si>
  <si>
    <t>BL240527A056</t>
  </si>
  <si>
    <t>55G2405034-1-2</t>
  </si>
  <si>
    <t>55G2405034-1-4</t>
  </si>
  <si>
    <t>BL240528A001</t>
  </si>
  <si>
    <t>54G2405054a-1-4</t>
  </si>
  <si>
    <t>0.006*630</t>
  </si>
  <si>
    <t>54G2405054a-1-2</t>
  </si>
  <si>
    <t>BL240528A002</t>
  </si>
  <si>
    <t>55G2405055-2-4</t>
  </si>
  <si>
    <t>55G2405055-2-2</t>
  </si>
  <si>
    <t>BL240528A003</t>
  </si>
  <si>
    <t>54G2405053-3-2</t>
  </si>
  <si>
    <t>54G2405053-3-4</t>
  </si>
  <si>
    <t>BL240528A004</t>
  </si>
  <si>
    <t>54G2405054a-2-4</t>
  </si>
  <si>
    <t>54G2405054a-2-2</t>
  </si>
  <si>
    <t>BL240528A005</t>
  </si>
  <si>
    <t>54G2405053-2-2</t>
  </si>
  <si>
    <t>54G2405053-2-4</t>
  </si>
  <si>
    <t>BL240528A006</t>
  </si>
  <si>
    <t>55G2405063B-2-2</t>
  </si>
  <si>
    <t>55G2405063B-2-4</t>
  </si>
  <si>
    <t>BL240528A007</t>
  </si>
  <si>
    <t>55G2405063B-3-2</t>
  </si>
  <si>
    <t>55G2405063B-3-4</t>
  </si>
  <si>
    <t>BL240528A022</t>
  </si>
  <si>
    <t>55G2405063B-1-4</t>
  </si>
  <si>
    <t>55G2405063B-1-2</t>
  </si>
  <si>
    <t>BL240528A023</t>
  </si>
  <si>
    <t>44G2405050B-2-2</t>
  </si>
  <si>
    <t>44G2405050B-2-4</t>
  </si>
  <si>
    <t>BL240528A024</t>
  </si>
  <si>
    <t>44G2405050B-4-2</t>
  </si>
  <si>
    <t>44G2405050B-4-4</t>
  </si>
  <si>
    <t>BL240528A025</t>
  </si>
  <si>
    <t>44G2405050B-3-2</t>
  </si>
  <si>
    <t>44G2405050B-3-4</t>
  </si>
  <si>
    <t>BL240528A026</t>
  </si>
  <si>
    <t>55G2405054b-1-4</t>
  </si>
  <si>
    <t>55G2405054b-1-2</t>
  </si>
  <si>
    <t>BL240528A027</t>
  </si>
  <si>
    <t>54G2405053-1-2</t>
  </si>
  <si>
    <t>54G2405053-1-4</t>
  </si>
  <si>
    <t>BL240528A028</t>
  </si>
  <si>
    <t>55G2405057B-4-2</t>
  </si>
  <si>
    <t>55G2405057B-4-4</t>
  </si>
  <si>
    <t>BL240528A029</t>
  </si>
  <si>
    <t>54G2405063B-4-2</t>
  </si>
  <si>
    <t>54G2405063B-4-4</t>
  </si>
  <si>
    <t>BL240528A032</t>
  </si>
  <si>
    <t>54G2405035-3-4</t>
  </si>
  <si>
    <t>54G2405035-3-2</t>
  </si>
  <si>
    <t>BL240528A030</t>
  </si>
  <si>
    <t>54G2405057A-1-2</t>
  </si>
  <si>
    <t>54G2405057A-1-4</t>
  </si>
  <si>
    <t>BL240528A031</t>
  </si>
  <si>
    <t>BL240528A035</t>
  </si>
  <si>
    <t>950*850*560</t>
  </si>
  <si>
    <t>54G2405059-15-2</t>
  </si>
  <si>
    <t>0.0063*740</t>
  </si>
  <si>
    <t>54G2405059-15-4</t>
  </si>
  <si>
    <t>2024-6</t>
  </si>
  <si>
    <t>BL240602A001</t>
  </si>
  <si>
    <t>45G2405075-11-2</t>
  </si>
  <si>
    <t>0.0063*730</t>
  </si>
  <si>
    <t>45G2405075-11-4</t>
  </si>
  <si>
    <t>BL240602A002</t>
  </si>
  <si>
    <t>45G2405075-10-2</t>
  </si>
  <si>
    <t>45G2405075-10-4</t>
  </si>
  <si>
    <t>BL240602A003</t>
  </si>
  <si>
    <t>45G2405075-3-2</t>
  </si>
  <si>
    <t>45G2405075-3-4</t>
  </si>
  <si>
    <t>BL240602A004</t>
  </si>
  <si>
    <t>45G2405075-2-2</t>
  </si>
  <si>
    <t>45G2405075-2-4</t>
  </si>
  <si>
    <t>BL240602A005</t>
  </si>
  <si>
    <t>45G2405075-1-4</t>
  </si>
  <si>
    <t>45G2405075-1-2</t>
  </si>
  <si>
    <t>BL240602A006</t>
  </si>
  <si>
    <t>45G2405075-14-4</t>
  </si>
  <si>
    <t>45G2405075-14-2</t>
  </si>
  <si>
    <t>BL240602A007</t>
  </si>
  <si>
    <t>45G2405075-15-2</t>
  </si>
  <si>
    <t>45G2405075-15-4</t>
  </si>
  <si>
    <t>BL240602A008</t>
  </si>
  <si>
    <t>45G2405075-13-2</t>
  </si>
  <si>
    <t>45G2405075-13-4</t>
  </si>
  <si>
    <t>BL240602A009</t>
  </si>
  <si>
    <t>45G2405075-6-2</t>
  </si>
  <si>
    <t>45G2405075-6-4</t>
  </si>
  <si>
    <t>BL240602A010</t>
  </si>
  <si>
    <t>45G2405075-5-2</t>
  </si>
  <si>
    <t>45G2405075-5-4</t>
  </si>
  <si>
    <t>BL240602A011</t>
  </si>
  <si>
    <t>45G2405075-8-2</t>
  </si>
  <si>
    <t>45G2405075-8-4</t>
  </si>
  <si>
    <t>BL240602A012</t>
  </si>
  <si>
    <t>45G2405075-9-2</t>
  </si>
  <si>
    <t>45G2405075-9-4</t>
  </si>
  <si>
    <t>BL240602A013</t>
  </si>
  <si>
    <t>45G2405075-4-2</t>
  </si>
  <si>
    <t>45G2405075-4-4</t>
  </si>
  <si>
    <t>BL240602A014</t>
  </si>
  <si>
    <t>45G2405075-7-2</t>
  </si>
  <si>
    <t>45G2405075-7-4</t>
  </si>
  <si>
    <t>BL240602A015</t>
  </si>
  <si>
    <t>44G2405076A-3-2</t>
  </si>
  <si>
    <t>44G2405076A-3-4</t>
  </si>
  <si>
    <t>BL240602A016</t>
  </si>
  <si>
    <t>44G2405076A-4-4</t>
  </si>
  <si>
    <t>44G2405076A-4-2</t>
  </si>
  <si>
    <t>BL240602A017</t>
  </si>
  <si>
    <t>44G2405076A-7-4</t>
  </si>
  <si>
    <t>44G2405076A-7-2</t>
  </si>
  <si>
    <t>BL240602A018</t>
  </si>
  <si>
    <t>44G2405076A-5-4</t>
  </si>
  <si>
    <t>44G2405076A-5-2</t>
  </si>
  <si>
    <t>BL240602A019</t>
  </si>
  <si>
    <t>44G2405067A-2-2</t>
  </si>
  <si>
    <t>44G2405067A-2-4</t>
  </si>
  <si>
    <t>BL240602A020</t>
  </si>
  <si>
    <t>44G2405076A-6-2</t>
  </si>
  <si>
    <t>44G2405076A-6-4</t>
  </si>
  <si>
    <t>BL240602A021</t>
  </si>
  <si>
    <t>44G2405076A-14-2</t>
  </si>
  <si>
    <t>44G2405076A-14-4</t>
  </si>
  <si>
    <t>BL240602A022</t>
  </si>
  <si>
    <t>44G2405076A-13-2</t>
  </si>
  <si>
    <t>44G2405076A-13-4</t>
  </si>
  <si>
    <t>BL240602A023</t>
  </si>
  <si>
    <t>44G2405076A-16-2</t>
  </si>
  <si>
    <t>44G2405076A-16-4</t>
  </si>
  <si>
    <t>BL240602A024</t>
  </si>
  <si>
    <t>44G2405076A-17-2</t>
  </si>
  <si>
    <t>44G2405076A-17-4</t>
  </si>
  <si>
    <t>BL240602A025</t>
  </si>
  <si>
    <t>44G2405076A-15-2</t>
  </si>
  <si>
    <t>44G2405076A-15-4</t>
  </si>
  <si>
    <t>BL240602A026</t>
  </si>
  <si>
    <t>45G2405075-17-2</t>
  </si>
  <si>
    <t>45G2405075-17-4</t>
  </si>
  <si>
    <t>BL240602A027</t>
  </si>
  <si>
    <t>45G2405075-16-2</t>
  </si>
  <si>
    <t>45G2405075-16-4</t>
  </si>
  <si>
    <t>BL240602A028</t>
  </si>
  <si>
    <t>45G2405075-19-2</t>
  </si>
  <si>
    <t>45G2405075-19-4</t>
  </si>
  <si>
    <t>BL240602A029</t>
  </si>
  <si>
    <t>45G2405075-18-2</t>
  </si>
  <si>
    <t>45G2405075-18-4</t>
  </si>
  <si>
    <t>BL240602A030</t>
  </si>
  <si>
    <t>45G2405075-21-2</t>
  </si>
  <si>
    <t>45G2405075-21-4</t>
  </si>
  <si>
    <t>BL240602A031</t>
  </si>
  <si>
    <t>45G2405075-20-2</t>
  </si>
  <si>
    <t>45G2405075-20-4</t>
  </si>
  <si>
    <t>BL240602A032</t>
  </si>
  <si>
    <t>54G2405066aB-7-2</t>
  </si>
  <si>
    <t>54G2405066aB-7-4</t>
  </si>
  <si>
    <t>BL240602A033</t>
  </si>
  <si>
    <t>44G2405076A-1-2</t>
  </si>
  <si>
    <t>44G2405076A-1-4</t>
  </si>
  <si>
    <t>BL240602A034</t>
  </si>
  <si>
    <t>45G2405075-23-2</t>
  </si>
  <si>
    <t>45G2405075-23-4</t>
  </si>
  <si>
    <t>BL240602A035</t>
  </si>
  <si>
    <t>45G2405075-22-2</t>
  </si>
  <si>
    <t>45G2405075-22-4</t>
  </si>
  <si>
    <t>BL240602A039</t>
  </si>
  <si>
    <t>55G2405064-1-2</t>
  </si>
  <si>
    <t>55G2405064-1-4</t>
  </si>
  <si>
    <t>BL240605A013</t>
  </si>
  <si>
    <t>55G2405062-2-2</t>
  </si>
  <si>
    <t>55G2405062-2-4</t>
  </si>
  <si>
    <t>BL240605A014</t>
  </si>
  <si>
    <t>55G2405062-4-2</t>
  </si>
  <si>
    <t>55G2405062-4-4</t>
  </si>
  <si>
    <t>BL240605A015</t>
  </si>
  <si>
    <t>55G2405062-1-2</t>
  </si>
  <si>
    <t>55G2405062-1-4</t>
  </si>
  <si>
    <t>BL240605A016</t>
  </si>
  <si>
    <t>55G2405055-1-2</t>
  </si>
  <si>
    <t>55G2405055-1-4</t>
  </si>
  <si>
    <t>BL240606A001</t>
  </si>
  <si>
    <t>44G2405091C-2-2</t>
  </si>
  <si>
    <t>44G2405091C-2-4</t>
  </si>
  <si>
    <t>BL240606A002</t>
  </si>
  <si>
    <t>44G2405091C-1-2</t>
  </si>
  <si>
    <t>44G2405091C-1-4</t>
  </si>
  <si>
    <t>BL240606A003</t>
  </si>
  <si>
    <t>1050*820*530</t>
  </si>
  <si>
    <t>44G2405091B-1-3</t>
  </si>
  <si>
    <t>0.0063*820</t>
  </si>
  <si>
    <t>44G2405091B-1-1</t>
  </si>
  <si>
    <t>BL240607A019</t>
  </si>
  <si>
    <t>1150*830*540</t>
  </si>
  <si>
    <t>45G2405012B-4-2-1</t>
  </si>
  <si>
    <t>45G2405012B-4-2-2</t>
  </si>
  <si>
    <t>45G2405012B-4-2-3</t>
  </si>
  <si>
    <t>45G2405012B-4-4-1</t>
  </si>
  <si>
    <t>BL240607A020</t>
  </si>
  <si>
    <t>45G2405012B-4-4-2</t>
  </si>
  <si>
    <t>45G2405012B-3-4-1</t>
  </si>
  <si>
    <t>45G2405012B-3-2-1</t>
  </si>
  <si>
    <t>45G2405012B-2-2-2</t>
  </si>
  <si>
    <t>BL240607A021</t>
  </si>
  <si>
    <t>45G2405012B-3-4-3</t>
  </si>
  <si>
    <t>45G2405012B-2-2-1</t>
  </si>
  <si>
    <t>45G2405012B-3-2-2</t>
  </si>
  <si>
    <t>45G2405012B-3-2-3</t>
  </si>
  <si>
    <t>BL240607A022</t>
  </si>
  <si>
    <t>45G2405012B-4-4-3</t>
  </si>
  <si>
    <t>45G2405012B-3-4-2</t>
  </si>
  <si>
    <t>45G2405012B-0-2-2-1</t>
  </si>
  <si>
    <t>45G2405012B-5-2-3</t>
  </si>
  <si>
    <t>BL240607A023</t>
  </si>
  <si>
    <t>1150*800*530</t>
  </si>
  <si>
    <t>45G2405012B-5-2-2</t>
  </si>
  <si>
    <t>45G2405012B-5-2-1</t>
  </si>
  <si>
    <t>45G2405012B-1-2-1</t>
  </si>
  <si>
    <t>45G2405012B-1-2-2</t>
  </si>
  <si>
    <t>BL240607A025</t>
  </si>
  <si>
    <t>45G2405012B-5-4-3</t>
  </si>
  <si>
    <t>45G2405012B-5-4-2</t>
  </si>
  <si>
    <t>45G2405012B-1-4-3</t>
  </si>
  <si>
    <t>45G2405012B-5-4-1</t>
  </si>
  <si>
    <t>BL240607A027</t>
  </si>
  <si>
    <t>55G2403083-1-2</t>
  </si>
  <si>
    <t>0.007*440</t>
  </si>
  <si>
    <t>55G2403083-1-4</t>
  </si>
  <si>
    <t>55G2404065B-5-4</t>
  </si>
  <si>
    <t>55G2404065B-5-2</t>
  </si>
  <si>
    <t>BL240607A028</t>
  </si>
  <si>
    <t>55G2403083-3-2</t>
  </si>
  <si>
    <t>55G2403083-3-4</t>
  </si>
  <si>
    <t>55G2403083-2-4</t>
  </si>
  <si>
    <t>55G2403083-2-2</t>
  </si>
  <si>
    <t>BL240607A029</t>
  </si>
  <si>
    <t>55G2403083-9-4</t>
  </si>
  <si>
    <t>55G2403083-8-4</t>
  </si>
  <si>
    <t>55G2403083-8-2</t>
  </si>
  <si>
    <t>55G2403083-9-2</t>
  </si>
  <si>
    <t>BL240607A034</t>
  </si>
  <si>
    <t>55G2405073aB-3-1</t>
  </si>
  <si>
    <t>0.0063*920</t>
  </si>
  <si>
    <t>55G2405073aB-3-3</t>
  </si>
  <si>
    <t>BL240608A005</t>
  </si>
  <si>
    <t>1200*840*540</t>
  </si>
  <si>
    <t>55G2405074-2-3</t>
  </si>
  <si>
    <t>0.006*480</t>
  </si>
  <si>
    <t>55G2405074-3-3</t>
  </si>
  <si>
    <t>55G2405074-3-6</t>
  </si>
  <si>
    <t>55G2405074-5-6</t>
  </si>
  <si>
    <t>BL240608A006</t>
  </si>
  <si>
    <t>55G2405074-8-3</t>
  </si>
  <si>
    <t>55G2405074-8-6</t>
  </si>
  <si>
    <t>55G2405074-4-3</t>
  </si>
  <si>
    <t>55G2405074-4-6</t>
  </si>
  <si>
    <t>BL240608A007</t>
  </si>
  <si>
    <t>55G2405074-5-3</t>
  </si>
  <si>
    <t>55G2405074-1-3</t>
  </si>
  <si>
    <t>55G2405074-1-6</t>
  </si>
  <si>
    <t>55G2405074-2-6</t>
  </si>
  <si>
    <t>BL240608A009</t>
  </si>
  <si>
    <t>1000*840*540</t>
  </si>
  <si>
    <t>44G2405091B-3-3</t>
  </si>
  <si>
    <t>44G2405091B-3-1</t>
  </si>
  <si>
    <t>BL240608A014</t>
  </si>
  <si>
    <t>44G2405091C-11-4</t>
  </si>
  <si>
    <t>0.0063*610</t>
  </si>
  <si>
    <t>44G2405091C-10-2</t>
  </si>
  <si>
    <t>BL240608A015</t>
  </si>
  <si>
    <t>44G2405091C-9-4</t>
  </si>
  <si>
    <t>44G2405091C-9-2</t>
  </si>
  <si>
    <t>BL240608A016</t>
  </si>
  <si>
    <t>44G2405091C-7-2</t>
  </si>
  <si>
    <t>44G2405091C-8-2</t>
  </si>
  <si>
    <t>BL240608A017</t>
  </si>
  <si>
    <t>44G2405091C-8-4</t>
  </si>
  <si>
    <t>44G2405091C-3-2</t>
  </si>
  <si>
    <t>BL240608A018</t>
  </si>
  <si>
    <t>44G2405091C-3-4</t>
  </si>
  <si>
    <t>44G2405091C-4-4</t>
  </si>
  <si>
    <t>BL240609A001</t>
  </si>
  <si>
    <t>44G2405076A-9-4</t>
  </si>
  <si>
    <t>44G2405076A-9-2</t>
  </si>
  <si>
    <t>BL240609A002</t>
  </si>
  <si>
    <t>44G2405076A-12-4</t>
  </si>
  <si>
    <t>44G2405076A-12-2</t>
  </si>
  <si>
    <t>BL240609A003</t>
  </si>
  <si>
    <t>44G2405076A-11-4</t>
  </si>
  <si>
    <t>44G2405076A-11-2</t>
  </si>
  <si>
    <t>BL240609A004</t>
  </si>
  <si>
    <t>44G2405076A-10-2</t>
  </si>
  <si>
    <t>44G2405076A-10-4</t>
  </si>
  <si>
    <t>BL240609A005</t>
  </si>
  <si>
    <t>44G2405076A-8-2</t>
  </si>
  <si>
    <t>44G2405076A-8-4</t>
  </si>
  <si>
    <t>BL240609A006</t>
  </si>
  <si>
    <t>54G2405030-2-3-1</t>
  </si>
  <si>
    <t>0.0063*1035</t>
  </si>
  <si>
    <t>54G2405030-2-3-3</t>
  </si>
  <si>
    <t>BL240609A008</t>
  </si>
  <si>
    <t>800*840*540</t>
  </si>
  <si>
    <t>32G2404004aA-1-1</t>
  </si>
  <si>
    <t>44G2404002-14-2</t>
  </si>
  <si>
    <t>BL240610A001</t>
  </si>
  <si>
    <t>54G2404091b-1-1</t>
  </si>
  <si>
    <t>0.007*820</t>
  </si>
  <si>
    <t>54G2404091b-1-3</t>
  </si>
  <si>
    <t>BL240611A001</t>
  </si>
  <si>
    <t>900*850*860</t>
  </si>
  <si>
    <t>45G2405116-2-1</t>
  </si>
  <si>
    <t>45G2405116-2-3</t>
  </si>
  <si>
    <t>BL240611A002</t>
  </si>
  <si>
    <t>900*840*540</t>
  </si>
  <si>
    <t>45G2405116-1-2</t>
  </si>
  <si>
    <t>45G2405116-1-4</t>
  </si>
  <si>
    <t>BL240612A001</t>
  </si>
  <si>
    <t>44G2405121-10-3</t>
  </si>
  <si>
    <t>44G2405121-9-2</t>
  </si>
  <si>
    <t>BL240612A002</t>
  </si>
  <si>
    <t>44G2405121-9-4</t>
  </si>
  <si>
    <t>44G2405121-8-4</t>
  </si>
  <si>
    <t>BL240612A003</t>
  </si>
  <si>
    <t>44G2405121-8-2</t>
  </si>
  <si>
    <t>44G2405121-7-4</t>
  </si>
  <si>
    <t>BL240612A004</t>
  </si>
  <si>
    <t>44G2405121-4-4</t>
  </si>
  <si>
    <t>44G2405121-3-2</t>
  </si>
  <si>
    <t>BL240612A005</t>
  </si>
  <si>
    <t>44G2405121-3-4</t>
  </si>
  <si>
    <t>44G2405121-7-2</t>
  </si>
  <si>
    <t>BL240613A002</t>
  </si>
  <si>
    <t>54G2405053-4-2</t>
  </si>
  <si>
    <t>54G2405053-4-4</t>
  </si>
  <si>
    <t>BL240613A003</t>
  </si>
  <si>
    <t>55G2405054b-2-2</t>
  </si>
  <si>
    <t>55G2405054b-2-4</t>
  </si>
  <si>
    <t>BL240613A004</t>
  </si>
  <si>
    <t>55G2405057B-2-2</t>
  </si>
  <si>
    <t>55G2405057B-2-4</t>
  </si>
  <si>
    <t>BL240613A005</t>
  </si>
  <si>
    <t>55G2405057B-1-2</t>
  </si>
  <si>
    <t>55G2405057B-1-4</t>
  </si>
  <si>
    <t>BL240614A007</t>
  </si>
  <si>
    <t>44G2405121-13-1</t>
  </si>
  <si>
    <t>44G2405121-12-3</t>
  </si>
  <si>
    <t>BL240614A008</t>
  </si>
  <si>
    <t>44G2405121-13-3</t>
  </si>
  <si>
    <t>44G2405121-11-3</t>
  </si>
  <si>
    <t>BL240614A010</t>
  </si>
  <si>
    <t>45G2405116-3-3</t>
  </si>
  <si>
    <t>45G2405116-4-1</t>
  </si>
  <si>
    <t>BL240614A011</t>
  </si>
  <si>
    <t>45G2405116-3-1</t>
  </si>
  <si>
    <t>45G2405116-6-3</t>
  </si>
  <si>
    <t>BL240614A015</t>
  </si>
  <si>
    <t>44G2405120-8-2</t>
  </si>
  <si>
    <t>44G2405120-9-4</t>
  </si>
  <si>
    <t>BL240614A016</t>
  </si>
  <si>
    <t>44G2405120-7-2</t>
  </si>
  <si>
    <t>44G2405120-7-4</t>
  </si>
  <si>
    <t>BL240614A017</t>
  </si>
  <si>
    <t>44G2405120-6-2</t>
  </si>
  <si>
    <t>44G2405120-5-3</t>
  </si>
  <si>
    <t>BL240616A004</t>
  </si>
  <si>
    <t>45G2405116-13-1</t>
  </si>
  <si>
    <t>45G2405116-14-3</t>
  </si>
  <si>
    <t>BL240616A005</t>
  </si>
  <si>
    <t>45G2405116-14-1</t>
  </si>
  <si>
    <t>44G2405120-12-2</t>
  </si>
  <si>
    <t>BL240616A006</t>
  </si>
  <si>
    <t>44G2405120-11-4</t>
  </si>
  <si>
    <t>44G2405120-11-2</t>
  </si>
  <si>
    <t>BL240616A012</t>
  </si>
  <si>
    <t>44G2405076B-2-4-1</t>
  </si>
  <si>
    <t>0.006*460</t>
  </si>
  <si>
    <t>44G2405076B-2-2-1</t>
  </si>
  <si>
    <t>44G2405076B-2-4-2</t>
  </si>
  <si>
    <t>54G2405078A-7-4-2</t>
  </si>
  <si>
    <t>BL240616A013</t>
  </si>
  <si>
    <t>54G2405078A-7-4-1</t>
  </si>
  <si>
    <t>44G2405076B-2-2-2</t>
  </si>
  <si>
    <t>54G2405087B-1-4-2</t>
  </si>
  <si>
    <t>54G2405087B-2-4-2</t>
  </si>
  <si>
    <t>BL240616A014</t>
  </si>
  <si>
    <t>54G2405087B-1-2-1</t>
  </si>
  <si>
    <t>54G2405087B-1-2-2</t>
  </si>
  <si>
    <t>54G2405087B-2-2-1</t>
  </si>
  <si>
    <t>54G2405087B-2-2-2</t>
  </si>
  <si>
    <t>BL240617A001</t>
  </si>
  <si>
    <t>55G2405077aA-6-1</t>
  </si>
  <si>
    <t>55G2405077aA-6-2</t>
  </si>
  <si>
    <t>BL240617A003</t>
  </si>
  <si>
    <t>52G2405058b-1-2</t>
  </si>
  <si>
    <t>52G2405058b-1-4</t>
  </si>
  <si>
    <t>BL240621A001</t>
  </si>
  <si>
    <t>44G2405008-1-3</t>
  </si>
  <si>
    <t>0.007*740</t>
  </si>
  <si>
    <t>44G2405008-1-1</t>
  </si>
  <si>
    <t>BL240621A010</t>
  </si>
  <si>
    <t>970*920*570</t>
  </si>
  <si>
    <t>32G2401008a-4-4</t>
  </si>
  <si>
    <t>0.009*580</t>
  </si>
  <si>
    <t>32G2401014-6-4</t>
  </si>
  <si>
    <t>BL240622A001</t>
  </si>
  <si>
    <t>54G2405030-3-3-3</t>
  </si>
  <si>
    <t>0.006*1000</t>
  </si>
  <si>
    <t>54G2405030-5-1-2</t>
  </si>
  <si>
    <t>BL240622A002</t>
  </si>
  <si>
    <t>1500*8440*540</t>
  </si>
  <si>
    <t>54G2405092-13-2</t>
  </si>
  <si>
    <t>0.0065*1270</t>
  </si>
  <si>
    <t>版型差</t>
  </si>
  <si>
    <t>55G2405045-4-2</t>
  </si>
  <si>
    <t>压坑，短尺</t>
  </si>
  <si>
    <t>BL240622A003</t>
  </si>
  <si>
    <t>32G2401021B-8-1</t>
  </si>
  <si>
    <t>退回车间重新入库</t>
  </si>
  <si>
    <t>32G2401021B-8-3</t>
  </si>
  <si>
    <t>BL240623A003</t>
  </si>
  <si>
    <t>45G2406045-9-4</t>
  </si>
  <si>
    <t>0.006*470</t>
  </si>
  <si>
    <t>45G2406045-9-2</t>
  </si>
  <si>
    <t>45G2406045-10-4</t>
  </si>
  <si>
    <t>45G2406045-10-2</t>
  </si>
  <si>
    <t>BL240623A004</t>
  </si>
  <si>
    <t>45G2406045-11-2</t>
  </si>
  <si>
    <t>45G2406045-11-4</t>
  </si>
  <si>
    <t>45G2406045-12-2</t>
  </si>
  <si>
    <t>45G2406045-12-4</t>
  </si>
  <si>
    <t>BL240623A005</t>
  </si>
  <si>
    <t>45G2406045-4-4</t>
  </si>
  <si>
    <t>45G2406045-4-2</t>
  </si>
  <si>
    <t>45G2406045-3-4</t>
  </si>
  <si>
    <t>45G2406045-3-2</t>
  </si>
  <si>
    <t>BL240623A006</t>
  </si>
  <si>
    <t>1300*840*540</t>
  </si>
  <si>
    <t>54G2406039A-3-3</t>
  </si>
  <si>
    <t>54G2406039A-3-6</t>
  </si>
  <si>
    <t>54G2406039A-2-3</t>
  </si>
  <si>
    <t>54G2406039A-2-6</t>
  </si>
  <si>
    <t>BL240624A003</t>
  </si>
  <si>
    <t>1500*840*540</t>
  </si>
  <si>
    <t>44G2401009-1-1-1</t>
  </si>
  <si>
    <t>54G2405093-3-2</t>
  </si>
  <si>
    <t>BL240624A004</t>
  </si>
  <si>
    <t>45G2405075-12-2</t>
  </si>
  <si>
    <t>54G2405073aA-7-2</t>
  </si>
  <si>
    <t>BL240624A006</t>
  </si>
  <si>
    <t>55G2405039B-7-4</t>
  </si>
  <si>
    <t>0.00635*1070</t>
  </si>
  <si>
    <t>240G110-1-2-1</t>
  </si>
  <si>
    <t>BL240624A008</t>
  </si>
  <si>
    <t>45G2404059-1-1-2</t>
  </si>
  <si>
    <t>44G2405050B-4-3-1</t>
  </si>
  <si>
    <t>BL240624A009</t>
  </si>
  <si>
    <t>45G2404008B-1-3</t>
  </si>
  <si>
    <t>0.007*995</t>
  </si>
  <si>
    <t>45G2404033-1-3</t>
  </si>
  <si>
    <t>BL240625A001</t>
  </si>
  <si>
    <t>45G2405122-1-3</t>
  </si>
  <si>
    <t>0.0063*1012</t>
  </si>
  <si>
    <t>55G2405077bB-2-1</t>
  </si>
  <si>
    <t>BL240625A004</t>
  </si>
  <si>
    <t>55G2405069B-6-3</t>
  </si>
  <si>
    <t>0.00635*740</t>
  </si>
  <si>
    <t>54G2405058b-21-2</t>
  </si>
  <si>
    <t>BL240625A006</t>
  </si>
  <si>
    <t>55G2405055-3-4-4</t>
  </si>
  <si>
    <t>0.006*600</t>
  </si>
  <si>
    <t>55G2405055-3-4-5</t>
  </si>
  <si>
    <t>BL240625A007</t>
  </si>
  <si>
    <t>45G2405075-12-4</t>
  </si>
  <si>
    <t>34G2402030A-3-4</t>
  </si>
  <si>
    <t>BL240625A009</t>
  </si>
  <si>
    <t>1130*820*540</t>
  </si>
  <si>
    <t>54G2405049A-6-1</t>
  </si>
  <si>
    <t>0.007*900</t>
  </si>
  <si>
    <t>54G2405049A-6-3</t>
  </si>
  <si>
    <t>BL240625A012</t>
  </si>
  <si>
    <t>55G2405057B-3-2</t>
  </si>
  <si>
    <t>55G2405057B-3-4</t>
  </si>
  <si>
    <t>BL240625A013</t>
  </si>
  <si>
    <t>850*840*540</t>
  </si>
  <si>
    <t>44G2405031B-3-4-1</t>
  </si>
  <si>
    <t>54G2405030-4-4-3</t>
  </si>
  <si>
    <t>BL240625A019</t>
  </si>
  <si>
    <t>44G2403079-1-1</t>
  </si>
  <si>
    <t>44G2405094-5-1</t>
  </si>
  <si>
    <t>BL240625A025</t>
  </si>
  <si>
    <t>880*1300*780</t>
  </si>
  <si>
    <t>55G2406063a-3-4</t>
  </si>
  <si>
    <t>55G2406043A-2-2</t>
  </si>
  <si>
    <t>BL240625A026</t>
  </si>
  <si>
    <t>55G2406043A-1-2</t>
  </si>
  <si>
    <t>55G2406043A-1-4</t>
  </si>
  <si>
    <t>BL240625A027</t>
  </si>
  <si>
    <t>52G2406052-5-2</t>
  </si>
  <si>
    <t>52G2406052-5-4</t>
  </si>
  <si>
    <t>BL240625A028</t>
  </si>
  <si>
    <t>42G2406052-2-2</t>
  </si>
  <si>
    <t>42G2406052-2-4</t>
  </si>
  <si>
    <t>BL240625A029</t>
  </si>
  <si>
    <t>42G2406042A-1-4</t>
  </si>
  <si>
    <t>42G2406042-4-2</t>
  </si>
  <si>
    <t>BL240625A030</t>
  </si>
  <si>
    <t>42G2406042-4-4</t>
  </si>
  <si>
    <t>42G2406034A-1-2</t>
  </si>
  <si>
    <t>BL240625A031</t>
  </si>
  <si>
    <t>42G2406034A-1-4</t>
  </si>
  <si>
    <t>42G2406034-2-2</t>
  </si>
  <si>
    <t>BL240625A032</t>
  </si>
  <si>
    <t>42G2406034-2-4</t>
  </si>
  <si>
    <t>42G2406042-5-4</t>
  </si>
  <si>
    <t>BL240625A033</t>
  </si>
  <si>
    <t>55G2406063a-1-2</t>
  </si>
  <si>
    <t>55G2406063a-1-4</t>
  </si>
  <si>
    <t>BL240625A034</t>
  </si>
  <si>
    <t>55G2406063a-2-2</t>
  </si>
  <si>
    <t>55G2406063a-2-4</t>
  </si>
  <si>
    <t>BL240625A035</t>
  </si>
  <si>
    <t>800*1300*780</t>
  </si>
  <si>
    <t>54G2406058A-2-2</t>
  </si>
  <si>
    <t>54G2406058A-2-4</t>
  </si>
  <si>
    <t>BL240625A036</t>
  </si>
  <si>
    <t>54G2406050A-1-4</t>
  </si>
  <si>
    <t>54G2406058A-3-4</t>
  </si>
  <si>
    <t>BL240625A037</t>
  </si>
  <si>
    <t>54G2406058A-3-2</t>
  </si>
  <si>
    <t>54G2406058A-1-2</t>
  </si>
  <si>
    <t>BL240625A038</t>
  </si>
  <si>
    <t>54G2406058A-1-4</t>
  </si>
  <si>
    <t>54G2406062-2-2</t>
  </si>
  <si>
    <t>BL240625A039</t>
  </si>
  <si>
    <t>54G2406062-2-4</t>
  </si>
  <si>
    <t>54G2406062-4-4</t>
  </si>
  <si>
    <t>BL240625A040</t>
  </si>
  <si>
    <t>54G2406062-4-2</t>
  </si>
  <si>
    <t>54G2406050A-2-4</t>
  </si>
  <si>
    <t>BL240625A041</t>
  </si>
  <si>
    <t>54G2406050A-2-2</t>
  </si>
  <si>
    <t>54G2406050A-1-2</t>
  </si>
  <si>
    <t>BL240625A042</t>
  </si>
  <si>
    <t>54G2406062-3-2</t>
  </si>
  <si>
    <t>54G2406062-3-4</t>
  </si>
  <si>
    <t>BL240625A043</t>
  </si>
  <si>
    <t>52G2406052-1-2</t>
  </si>
  <si>
    <t>52G2406052-1-4</t>
  </si>
  <si>
    <t>BL240625A044</t>
  </si>
  <si>
    <t>52G2406052-3-2</t>
  </si>
  <si>
    <t>52G2406052-3-4</t>
  </si>
  <si>
    <t>BL240625A045</t>
  </si>
  <si>
    <t>52G2406052-2-4</t>
  </si>
  <si>
    <t>52G2406053A-2-2</t>
  </si>
  <si>
    <t>BL240625A046</t>
  </si>
  <si>
    <t>52G2406053A-2-4</t>
  </si>
  <si>
    <t>52G2406053A-3-2</t>
  </si>
  <si>
    <t>BL240625A047</t>
  </si>
  <si>
    <t>52G2406053A-3-4</t>
  </si>
  <si>
    <t>52G2406053A-1-4</t>
  </si>
  <si>
    <t>BL240625A048</t>
  </si>
  <si>
    <t>45G2406046B-1-4</t>
  </si>
  <si>
    <t>45G2406046B-1-2</t>
  </si>
  <si>
    <t>BL240625A049</t>
  </si>
  <si>
    <t>45G2406046B-3-2</t>
  </si>
  <si>
    <t>45G2406046B-3-4</t>
  </si>
  <si>
    <t>BL240625A050</t>
  </si>
  <si>
    <t>45G2406046B-2-2</t>
  </si>
  <si>
    <t>45G2406046B-2-4</t>
  </si>
  <si>
    <t>BL240625A051</t>
  </si>
  <si>
    <t>55G2406032A-2-2</t>
  </si>
  <si>
    <t>55G2406032A-2-4</t>
  </si>
  <si>
    <t>BL240625A052</t>
  </si>
  <si>
    <t>55G2406032A-4-2</t>
  </si>
  <si>
    <t>55G2406032A-4-4</t>
  </si>
  <si>
    <t>BL240625A053</t>
  </si>
  <si>
    <t>55G2406032A-3-2</t>
  </si>
  <si>
    <t>55G2406032A-3-4</t>
  </si>
  <si>
    <t>BL240625A054</t>
  </si>
  <si>
    <t>54G2406062-1-2</t>
  </si>
  <si>
    <t>54G2406062-1-4</t>
  </si>
  <si>
    <t>BL240626A001</t>
  </si>
  <si>
    <t>1160*820*530</t>
  </si>
  <si>
    <t>54G2405087B-2-4-1</t>
  </si>
  <si>
    <t>54G2405087B-1-4-1</t>
  </si>
  <si>
    <t>34G2402037-4-4-2</t>
  </si>
  <si>
    <t>32G2402047b-1-2-1</t>
  </si>
  <si>
    <t>BL240626A002</t>
  </si>
  <si>
    <t>54G2405066bA-9-4</t>
  </si>
  <si>
    <t>55G2405100b-7-4</t>
  </si>
  <si>
    <t>BL240626A008</t>
  </si>
  <si>
    <t>750*800*540</t>
  </si>
  <si>
    <t>55G2405083B-3-4</t>
  </si>
  <si>
    <t>0.006*540</t>
  </si>
  <si>
    <t>55G2405083B-1-2</t>
  </si>
  <si>
    <t>BL240626A009</t>
  </si>
  <si>
    <t>55G2405083B-1-4</t>
  </si>
  <si>
    <t>55G2405083B-6-4</t>
  </si>
  <si>
    <t>BL240626A010</t>
  </si>
  <si>
    <t>55G2405083B-4-4</t>
  </si>
  <si>
    <t>55G2405083B-4-2</t>
  </si>
  <si>
    <t>BL240626A011</t>
  </si>
  <si>
    <t>750*840*540</t>
  </si>
  <si>
    <t>45G2406044A-1-6</t>
  </si>
  <si>
    <t>45G2406044A-1-3</t>
  </si>
  <si>
    <t>BL240626A012</t>
  </si>
  <si>
    <t>45G2406044A-2-6</t>
  </si>
  <si>
    <t>45G2406044A-2-3</t>
  </si>
  <si>
    <t>BL240627A005</t>
  </si>
  <si>
    <t>44G2406034B-1-5</t>
  </si>
  <si>
    <t>44G2406034B-1-2</t>
  </si>
  <si>
    <t>BL240627A006</t>
  </si>
  <si>
    <t>52G2406039B-2-6</t>
  </si>
  <si>
    <t>52G2406039B-3-3</t>
  </si>
  <si>
    <t>BL240627A007</t>
  </si>
  <si>
    <t>52G2406039B-3-6</t>
  </si>
  <si>
    <t>52G2406039B-1-3</t>
  </si>
  <si>
    <t>BL240627A008</t>
  </si>
  <si>
    <t>52G2406039B-1-6</t>
  </si>
  <si>
    <t>52G2406039B-2-3</t>
  </si>
  <si>
    <t>BL240627A009</t>
  </si>
  <si>
    <t>52G2406039B-4-3</t>
  </si>
  <si>
    <t>52G2406039B-4-6</t>
  </si>
  <si>
    <t>BL240627A010</t>
  </si>
  <si>
    <t>52G2406052-2-2-1</t>
  </si>
  <si>
    <t>52G2406052-2-2-2</t>
  </si>
  <si>
    <t>BL240627A018</t>
  </si>
  <si>
    <t>710*1160*710</t>
  </si>
  <si>
    <t>52G2406038-5-1</t>
  </si>
  <si>
    <t>52G2406038-5-3</t>
  </si>
  <si>
    <t>BL240627A019</t>
  </si>
  <si>
    <t>52G2406038-3-3</t>
  </si>
  <si>
    <t>52G2406038-2-1</t>
  </si>
  <si>
    <t>BL240627A020</t>
  </si>
  <si>
    <t>52G2406038-2-3</t>
  </si>
  <si>
    <t>52G2406038-3-1</t>
  </si>
  <si>
    <t>BL240627A021</t>
  </si>
  <si>
    <t>52G2406038-1-1</t>
  </si>
  <si>
    <t>52G2406038-1-3</t>
  </si>
  <si>
    <t>BL240627A022</t>
  </si>
  <si>
    <t>1100*840*540</t>
  </si>
  <si>
    <t>55G2406028B-10-1</t>
  </si>
  <si>
    <t>0.006*900</t>
  </si>
  <si>
    <t>55G2406028B-10-3</t>
  </si>
  <si>
    <t>BL240628A003</t>
  </si>
  <si>
    <t>52G2406038-4-3</t>
  </si>
  <si>
    <t>52G2406038-4-1</t>
  </si>
  <si>
    <t>BL240628A006</t>
  </si>
  <si>
    <t>950*840*540</t>
  </si>
  <si>
    <t>55G2406057-4-4-1</t>
  </si>
  <si>
    <t>55G2406057-2-4-2</t>
  </si>
  <si>
    <t>BL240628A007</t>
  </si>
  <si>
    <t>55G2406057-2-4-1</t>
  </si>
  <si>
    <t>55G2406057-2-2-2</t>
  </si>
  <si>
    <t>BL240628A008</t>
  </si>
  <si>
    <t>55G2406057-4-2-1</t>
  </si>
  <si>
    <t>55G2406057-4-4-2</t>
  </si>
  <si>
    <t>BL240628A009</t>
  </si>
  <si>
    <t>54G2406048-6-4-1</t>
  </si>
  <si>
    <t>54G2406048-6-4-2</t>
  </si>
  <si>
    <t>BL240628A010</t>
  </si>
  <si>
    <t>55G2406057-2-2-1</t>
  </si>
  <si>
    <t>54G2406048-6-2-2</t>
  </si>
  <si>
    <t>BL240628A011</t>
  </si>
  <si>
    <t>55G2406057-6-4-1</t>
  </si>
  <si>
    <t>54G2406048-1-2-2</t>
  </si>
  <si>
    <t>BL240628A012</t>
  </si>
  <si>
    <t>54G2406048-1-2-1</t>
  </si>
  <si>
    <t>54G2406048-1-4-2</t>
  </si>
  <si>
    <t>BL240628A013</t>
  </si>
  <si>
    <t>55G2406057-6-4-2</t>
  </si>
  <si>
    <t>55G2406057-6-2-1</t>
  </si>
  <si>
    <t>BL240628A014</t>
  </si>
  <si>
    <t>54G2406048-3-2-2</t>
  </si>
  <si>
    <t>54G2406048-3-4-1</t>
  </si>
  <si>
    <t>BL240628A015</t>
  </si>
  <si>
    <t>54G2406048-4-4-2</t>
  </si>
  <si>
    <t>54G2406048-4-4-1</t>
  </si>
  <si>
    <t>BL240628A016</t>
  </si>
  <si>
    <t>54G2406048-3-2-1</t>
  </si>
  <si>
    <t>55G2406057-6-2-2</t>
  </si>
  <si>
    <t>BL240628A017</t>
  </si>
  <si>
    <t>54G2406048-5-4-1</t>
  </si>
  <si>
    <t>54G2406048-5-4-2</t>
  </si>
  <si>
    <t>BL240628A018</t>
  </si>
  <si>
    <t>54G2406048-7-4-1</t>
  </si>
  <si>
    <t>BL240628A019</t>
  </si>
  <si>
    <t>55G2406057-1-4-1</t>
  </si>
  <si>
    <t>54G2406048-7-2-1</t>
  </si>
  <si>
    <t>BL240628A020</t>
  </si>
  <si>
    <t>55G2406057-1-4-2</t>
  </si>
  <si>
    <t>55G2406057-1-2-1</t>
  </si>
  <si>
    <t>BL240628A021</t>
  </si>
  <si>
    <t>54G2406048-2-4-2</t>
  </si>
  <si>
    <t>54G2406048-2-2-1</t>
  </si>
  <si>
    <t>BL240628A022</t>
  </si>
  <si>
    <t>54G2406048-2-4-1</t>
  </si>
  <si>
    <t>42G2405065A-4-4</t>
  </si>
  <si>
    <t>BL240628A023</t>
  </si>
  <si>
    <t>54G2406048-1-4-1</t>
  </si>
  <si>
    <t>54G2406048-2-2-2</t>
  </si>
  <si>
    <t>BL240630A001</t>
  </si>
  <si>
    <t>45G2405123B-5-3</t>
  </si>
  <si>
    <t>0.0065*810</t>
  </si>
  <si>
    <t>45G2405123B-5-4</t>
  </si>
  <si>
    <t>BL240630A002</t>
  </si>
  <si>
    <t>45G2405123B-5-1</t>
  </si>
  <si>
    <t>45G2405123B-5-2</t>
  </si>
  <si>
    <t>BL240630A004</t>
  </si>
  <si>
    <t>1210*810*530</t>
  </si>
  <si>
    <t>42G2406070B-2-1</t>
  </si>
  <si>
    <t>42G2406070B-3-1</t>
  </si>
  <si>
    <t>42G2406070B-3-3</t>
  </si>
  <si>
    <t>45G2406070A-3-2</t>
  </si>
  <si>
    <t>BL240630A005</t>
  </si>
  <si>
    <t>45G2406070A-2-2</t>
  </si>
  <si>
    <t>45G2406070A-2-4</t>
  </si>
  <si>
    <t>45G2406070B-4-1</t>
  </si>
  <si>
    <t>42G2406070B-1-1</t>
  </si>
  <si>
    <t>BL240630A006</t>
  </si>
  <si>
    <t>42G2406070B-4-3</t>
  </si>
  <si>
    <t>42G2406070B-2-3</t>
  </si>
  <si>
    <t>42G2406070B-5-3</t>
  </si>
  <si>
    <t>42G2406070B-5-1</t>
  </si>
  <si>
    <t>BL240630A007</t>
  </si>
  <si>
    <t>42G2406070B-6-1</t>
  </si>
  <si>
    <t>42G2406070B-7-3</t>
  </si>
  <si>
    <t>42G2406070B-7-1</t>
  </si>
  <si>
    <t>42G2406070B-6-3</t>
  </si>
  <si>
    <t>2024-7</t>
  </si>
  <si>
    <t>BL240701A003</t>
  </si>
  <si>
    <t>42G2406042-5-2</t>
  </si>
  <si>
    <t>55G2406063a-3-2</t>
  </si>
  <si>
    <t>BL240701A004</t>
  </si>
  <si>
    <t>55G2406043A-2-4</t>
  </si>
  <si>
    <t>42G2406042A-1-2</t>
  </si>
  <si>
    <t>BL240702A001</t>
  </si>
  <si>
    <t>42G2406043B-1-4</t>
  </si>
  <si>
    <t>42G2406034A-4-2</t>
  </si>
  <si>
    <t>BL240702A002</t>
  </si>
  <si>
    <t>42G2406034A-4-4</t>
  </si>
  <si>
    <t>42G2406034A-5-2</t>
  </si>
  <si>
    <t>BL240702A003</t>
  </si>
  <si>
    <t>42G2406043B-1-2</t>
  </si>
  <si>
    <t>42G2406034A-5-4</t>
  </si>
  <si>
    <t>BL240702A004</t>
  </si>
  <si>
    <t>42G2406064b-3-2</t>
  </si>
  <si>
    <t>42G2406064b-3-4</t>
  </si>
  <si>
    <t>BL240702A005</t>
  </si>
  <si>
    <t>42G2406064b-1-2</t>
  </si>
  <si>
    <t>42G2406064b-1-4</t>
  </si>
  <si>
    <t>BL240702A006</t>
  </si>
  <si>
    <t>45G2406047B-2-2</t>
  </si>
  <si>
    <t>45G2406047B-2-4</t>
  </si>
  <si>
    <t>BL240702A007</t>
  </si>
  <si>
    <t>45G2406047B-3-2</t>
  </si>
  <si>
    <t>45G2406047B-3-4</t>
  </si>
  <si>
    <t>BL240702A008</t>
  </si>
  <si>
    <t>42G2406064b-2-2</t>
  </si>
  <si>
    <t>42G2406064b-2-4</t>
  </si>
  <si>
    <t>BL240702A009</t>
  </si>
  <si>
    <t>55G2406060-1-2</t>
  </si>
  <si>
    <t>55G2406060-2-2</t>
  </si>
  <si>
    <t>BL240702A010</t>
  </si>
  <si>
    <t>55G2406060-2-4</t>
  </si>
  <si>
    <t>55G2406060-1-4</t>
  </si>
  <si>
    <t>BL240702A011</t>
  </si>
  <si>
    <t>55G2406043A-4-2</t>
  </si>
  <si>
    <t>55G2406043A-4-4</t>
  </si>
  <si>
    <t>BL240702A012</t>
  </si>
  <si>
    <t>55G2406060-3-2</t>
  </si>
  <si>
    <t>55G2406060-3-4</t>
  </si>
  <si>
    <t>BL240702A013</t>
  </si>
  <si>
    <t>42G2406042A-3-2</t>
  </si>
  <si>
    <t>BL240702A014</t>
  </si>
  <si>
    <t>42G2406042A-3-4</t>
  </si>
  <si>
    <t>BL240702A015</t>
  </si>
  <si>
    <t>54G2405019-5-2</t>
  </si>
  <si>
    <t>54G2405019-5-4</t>
  </si>
  <si>
    <t>BL240702A016</t>
  </si>
  <si>
    <t>54G2406049C-2-2</t>
  </si>
  <si>
    <t>54G2406049C-2-4</t>
  </si>
  <si>
    <t>BL240702A017</t>
  </si>
  <si>
    <t>54G2406050A-4-4</t>
  </si>
  <si>
    <t>54G2406050A-4-2</t>
  </si>
  <si>
    <t>BL240702A018</t>
  </si>
  <si>
    <t>54G2405079B-15-1</t>
  </si>
  <si>
    <t>0.006*1060</t>
  </si>
  <si>
    <t>54G2405079B-15-3</t>
  </si>
  <si>
    <t>BL240703A016</t>
  </si>
  <si>
    <t>54G2406072-1-2-1</t>
  </si>
  <si>
    <t>54G2406072-1-4-2</t>
  </si>
  <si>
    <t>BL240703A017</t>
  </si>
  <si>
    <t>54G2406072-1-2-2</t>
  </si>
  <si>
    <t>54G2406072-2-2-2</t>
  </si>
  <si>
    <t>BL240703A018</t>
  </si>
  <si>
    <t>54G2406072-2-2-1</t>
  </si>
  <si>
    <t>55G2406059-1-4-2</t>
  </si>
  <si>
    <t>BL240703A019</t>
  </si>
  <si>
    <t>55G2406059-1-4-1</t>
  </si>
  <si>
    <t>55G2406059-1-2-2</t>
  </si>
  <si>
    <t>BL240703A020</t>
  </si>
  <si>
    <t>55G2406059-1-2-1</t>
  </si>
  <si>
    <t>55G2406051-2-4-1</t>
  </si>
  <si>
    <t>BL240703A021</t>
  </si>
  <si>
    <t>44G2406049B-1-2-2</t>
  </si>
  <si>
    <t>44G2406049B-1-4-2</t>
  </si>
  <si>
    <t>BL240703A022</t>
  </si>
  <si>
    <t>44G2406049B-1-4-1</t>
  </si>
  <si>
    <t>44G2406049B-1-2-1</t>
  </si>
  <si>
    <t>BL240703A023</t>
  </si>
  <si>
    <t>55G2406051-2-2-2</t>
  </si>
  <si>
    <t>55G2406051-2-2-1</t>
  </si>
  <si>
    <t>BL240703A024</t>
  </si>
  <si>
    <t>55G2406059-6-2-1</t>
  </si>
  <si>
    <t>55G2406059-5-4-1</t>
  </si>
  <si>
    <t>BL240703A025</t>
  </si>
  <si>
    <t>55G2406059-5-2-2</t>
  </si>
  <si>
    <t>55G2406059-6-4-1</t>
  </si>
  <si>
    <t>BL240703A026</t>
  </si>
  <si>
    <t>55G2406059-3-2-1</t>
  </si>
  <si>
    <t>55G2406059-6-4-2</t>
  </si>
  <si>
    <t>BL240703A027</t>
  </si>
  <si>
    <t>55G2406059-5-4-2</t>
  </si>
  <si>
    <t>55G2406059-5-2-1</t>
  </si>
  <si>
    <t>BL240703A028</t>
  </si>
  <si>
    <t>55G2406051-4-1-1</t>
  </si>
  <si>
    <t>55G2406051-4-4-2</t>
  </si>
  <si>
    <t>BL240703A029</t>
  </si>
  <si>
    <t>55G2406051-3-4-2</t>
  </si>
  <si>
    <t>55G2406051-3-4-1</t>
  </si>
  <si>
    <t>BL240703A030</t>
  </si>
  <si>
    <t>55G2406051-3-2-2</t>
  </si>
  <si>
    <t>55G2406051-3-2-1</t>
  </si>
  <si>
    <t>BL240703A031</t>
  </si>
  <si>
    <t>55G2406051-5-4-2</t>
  </si>
  <si>
    <t>55G2406051-5-4-1</t>
  </si>
  <si>
    <t>BL240703A032</t>
  </si>
  <si>
    <t>55G2406051-5-2-2</t>
  </si>
  <si>
    <t>55G2406051-5-2-1</t>
  </si>
  <si>
    <t>BL240703A033</t>
  </si>
  <si>
    <t>55G2406051-4-2-2</t>
  </si>
  <si>
    <t>55G2406051-4-2-1</t>
  </si>
  <si>
    <t>BL240704A001</t>
  </si>
  <si>
    <t>44G2406079B-5-1</t>
  </si>
  <si>
    <t>44G2406079B-5-3</t>
  </si>
  <si>
    <t>BL240704A002</t>
  </si>
  <si>
    <t>1210*850*550</t>
  </si>
  <si>
    <t>54G2405058aA-11-5</t>
  </si>
  <si>
    <t>54G2405058aA-11-2</t>
  </si>
  <si>
    <t>54G2405058aA-13-3</t>
  </si>
  <si>
    <t>54G2405058aA-13-6</t>
  </si>
  <si>
    <t>BL240704A003</t>
  </si>
  <si>
    <t>54G2406074-14-4</t>
  </si>
  <si>
    <t>54G2406074-13-4</t>
  </si>
  <si>
    <t>54G2406074-13-2</t>
  </si>
  <si>
    <t>54G2406074-14-2</t>
  </si>
  <si>
    <t>BL240704A004</t>
  </si>
  <si>
    <t>55G2405018-2-2</t>
  </si>
  <si>
    <t>55G2405018-2-4</t>
  </si>
  <si>
    <t>55G2405018-1-2</t>
  </si>
  <si>
    <t>55G2405018-1-4</t>
  </si>
  <si>
    <t>BL240704A005</t>
  </si>
  <si>
    <t>45G2406045-13-2</t>
  </si>
  <si>
    <t>45G2406045-13-4</t>
  </si>
  <si>
    <t>54G2405018-3-4</t>
  </si>
  <si>
    <t>54G2405018-3-2</t>
  </si>
  <si>
    <t>BL240704A006</t>
  </si>
  <si>
    <t>52G2406073B-4-4</t>
  </si>
  <si>
    <t>52G2406073B-4-2</t>
  </si>
  <si>
    <t>52G2406073B-3-2</t>
  </si>
  <si>
    <t>52G2406073B-3-4</t>
  </si>
  <si>
    <t>BL240704A007</t>
  </si>
  <si>
    <t>52G2406073B-1-2</t>
  </si>
  <si>
    <t>52G2406073B-1-4</t>
  </si>
  <si>
    <t>52G2406073B-2-2</t>
  </si>
  <si>
    <t>54G2406076-13-4</t>
  </si>
  <si>
    <t>BL240704A008</t>
  </si>
  <si>
    <t>54G2406076-13-2</t>
  </si>
  <si>
    <t>54G2406076-12-2</t>
  </si>
  <si>
    <t>54G2406076-12-4</t>
  </si>
  <si>
    <t>54G2406076-15-2</t>
  </si>
  <si>
    <t>BL240704A009</t>
  </si>
  <si>
    <t>54G2406076-15-4</t>
  </si>
  <si>
    <t>54G2406076-14-2</t>
  </si>
  <si>
    <t>54G2406076-14-4</t>
  </si>
  <si>
    <t>54G2406076-1-4</t>
  </si>
  <si>
    <t>BL240704A010</t>
  </si>
  <si>
    <t>54G2406074-15-4</t>
  </si>
  <si>
    <t>54G2406074-15-2</t>
  </si>
  <si>
    <t>54G2406076-1-2</t>
  </si>
  <si>
    <t>54G2406076-5-2</t>
  </si>
  <si>
    <t>BL240704A011</t>
  </si>
  <si>
    <t>54G2406076-5-4</t>
  </si>
  <si>
    <t>54G2406076-4-2</t>
  </si>
  <si>
    <t>54G2406076-4-4</t>
  </si>
  <si>
    <t>54G2406076-8-2</t>
  </si>
  <si>
    <t>BL240704A012</t>
  </si>
  <si>
    <t>54G2406076-8-4</t>
  </si>
  <si>
    <t>54G2406076-9-4</t>
  </si>
  <si>
    <t>54G2406076-9-2</t>
  </si>
  <si>
    <t>54G2406076-11-2</t>
  </si>
  <si>
    <t>BL240704A013</t>
  </si>
  <si>
    <t>54G2406076-11-4</t>
  </si>
  <si>
    <t>54G2406076-10-4</t>
  </si>
  <si>
    <t>54G2406076-10-2</t>
  </si>
  <si>
    <t>54G2406076-7-4</t>
  </si>
  <si>
    <t>BL240704A014</t>
  </si>
  <si>
    <t>54G2406076-6-4</t>
  </si>
  <si>
    <t>54G2406076-6-2</t>
  </si>
  <si>
    <t>54G2406076-7-2</t>
  </si>
  <si>
    <t>54G2406076-3-2</t>
  </si>
  <si>
    <t>BL240704A015</t>
  </si>
  <si>
    <t>54G2406076-2-4</t>
  </si>
  <si>
    <t>54G2406076-2-2</t>
  </si>
  <si>
    <t>54G2406076-3-4</t>
  </si>
  <si>
    <t>54G2406074-1-4</t>
  </si>
  <si>
    <t>BL240704A016</t>
  </si>
  <si>
    <t>54G2406074-2-2</t>
  </si>
  <si>
    <t>54G2406074-1-2</t>
  </si>
  <si>
    <t>54G2406074-2-4</t>
  </si>
  <si>
    <t>54G2406074-5-4</t>
  </si>
  <si>
    <t>BL240704A017</t>
  </si>
  <si>
    <t>54G2406074-6-4</t>
  </si>
  <si>
    <t>54G2406074-5-2</t>
  </si>
  <si>
    <t>54G2406074-9-2</t>
  </si>
  <si>
    <t>54G2406074-10-2</t>
  </si>
  <si>
    <t>BL240704A018</t>
  </si>
  <si>
    <t>54G2406074-9-4</t>
  </si>
  <si>
    <t>54G2406074-10-4</t>
  </si>
  <si>
    <t>54G2406074-12-4</t>
  </si>
  <si>
    <t>54G2406074-11-4</t>
  </si>
  <si>
    <t>BL240704A019</t>
  </si>
  <si>
    <t>54G2406074-12-2</t>
  </si>
  <si>
    <t>54G2406074-11-2</t>
  </si>
  <si>
    <t>54G2406074-8-4</t>
  </si>
  <si>
    <t>54G2406074-7-4</t>
  </si>
  <si>
    <t>BL240704A020</t>
  </si>
  <si>
    <t>54G2406074-8-2</t>
  </si>
  <si>
    <t>54G2406074-7-2</t>
  </si>
  <si>
    <t>54G2406074-3-2</t>
  </si>
  <si>
    <t>54G2406074-4-2</t>
  </si>
  <si>
    <t>BL240704A030</t>
  </si>
  <si>
    <t>55G2406060-1-1</t>
  </si>
  <si>
    <t>55G2406060-3-1-2</t>
  </si>
  <si>
    <t>BL240705A011</t>
  </si>
  <si>
    <t>44G2406092-22-2</t>
  </si>
  <si>
    <t>0.0063*600</t>
  </si>
  <si>
    <t>44G2406092-20-4</t>
  </si>
  <si>
    <t>BL240705A012</t>
  </si>
  <si>
    <t>44G2406092-20-2</t>
  </si>
  <si>
    <t>44G2406092-19-4</t>
  </si>
  <si>
    <t>BL240705A013</t>
  </si>
  <si>
    <t>44G2406092-22-4</t>
  </si>
  <si>
    <t>44G2406092-21-4</t>
  </si>
  <si>
    <t>BL240705A014</t>
  </si>
  <si>
    <t>44G2406092-21-2</t>
  </si>
  <si>
    <t>44G2406091bA-3-2</t>
  </si>
  <si>
    <t>BL240705A015</t>
  </si>
  <si>
    <t>44G2406091bA-2-4</t>
  </si>
  <si>
    <t>44G2406091bA-2-2</t>
  </si>
  <si>
    <t>BL240705A016</t>
  </si>
  <si>
    <t>44G2406091bA-5-2</t>
  </si>
  <si>
    <t>44G2406091bA-4-2</t>
  </si>
  <si>
    <t>BL240705A017</t>
  </si>
  <si>
    <t>44G2406091bA-4-4</t>
  </si>
  <si>
    <t>44G2406091bA-3-4</t>
  </si>
  <si>
    <t>BL240705A018</t>
  </si>
  <si>
    <t>44G2406091bB-1-2</t>
  </si>
  <si>
    <t>44G2406091bB-1-4</t>
  </si>
  <si>
    <t>BL240705A019</t>
  </si>
  <si>
    <t>44G2406091bB-2-4</t>
  </si>
  <si>
    <t>44G2406091bB-2-2</t>
  </si>
  <si>
    <t>BL240705A020</t>
  </si>
  <si>
    <t>44G2406091bB-3-4</t>
  </si>
  <si>
    <t>44G2406091bB-3-2</t>
  </si>
  <si>
    <t>BL240705A030</t>
  </si>
  <si>
    <t>52G2406028A-4-4</t>
  </si>
  <si>
    <t>52G2406028A-4-2</t>
  </si>
  <si>
    <t>BL240705A031</t>
  </si>
  <si>
    <t>54G2406050B-1-4-2</t>
  </si>
  <si>
    <t>54G2406050B-1-2-2</t>
  </si>
  <si>
    <t>BL240705A032</t>
  </si>
  <si>
    <t>54G2406056-5-2-1</t>
  </si>
  <si>
    <t>54G2406056-5-4-1</t>
  </si>
  <si>
    <t>BL240705A033</t>
  </si>
  <si>
    <t>54G2406056-5-2-2</t>
  </si>
  <si>
    <t>54G2406056-5-4-2</t>
  </si>
  <si>
    <t>BL240705A036</t>
  </si>
  <si>
    <t>54G2406050B-1-4-1</t>
  </si>
  <si>
    <t>54G2406050B-1-2-1</t>
  </si>
  <si>
    <t>BL240705A037</t>
  </si>
  <si>
    <t>54G2406056-1-2-1</t>
  </si>
  <si>
    <t>54G2406056-2-2-2</t>
  </si>
  <si>
    <t>BL240705A038</t>
  </si>
  <si>
    <t>54G2406056-1-4-1</t>
  </si>
  <si>
    <t>54G2406056-1-2-2</t>
  </si>
  <si>
    <t>BL240705A039</t>
  </si>
  <si>
    <t>54G2406056-3-2-1</t>
  </si>
  <si>
    <t>54G2406056-3-4-2</t>
  </si>
  <si>
    <t>BL240705A040</t>
  </si>
  <si>
    <t>54G2406056-3-4-1</t>
  </si>
  <si>
    <t>54G2406056-4-4-2</t>
  </si>
  <si>
    <t>BL240705A041</t>
  </si>
  <si>
    <t>54G2406056-4-2-2</t>
  </si>
  <si>
    <t>54G2406056-4-4-1</t>
  </si>
  <si>
    <t>BL240705A042</t>
  </si>
  <si>
    <t>54G2406056-4-2-1</t>
  </si>
  <si>
    <t>54G2406056-1-4-2</t>
  </si>
  <si>
    <t>BL240705A043</t>
  </si>
  <si>
    <t>940*950*600</t>
  </si>
  <si>
    <t>55G2406057-5-4-2</t>
  </si>
  <si>
    <t>55G2406057-5-2-2</t>
  </si>
  <si>
    <t>BL240705A044</t>
  </si>
  <si>
    <t>55G2406057-4-2-2</t>
  </si>
  <si>
    <t>55G2406057-5-4-1</t>
  </si>
  <si>
    <t>BL240705A045</t>
  </si>
  <si>
    <t>55G2406057-5-2-1</t>
  </si>
  <si>
    <t>55G2406057-3-2-1</t>
  </si>
  <si>
    <t>BL240705A046</t>
  </si>
  <si>
    <t>54G2406056-2-2-1</t>
  </si>
  <si>
    <t>54G2406056-2-4-2</t>
  </si>
  <si>
    <t>BL240705A047</t>
  </si>
  <si>
    <t>55G2406057-3-4-2</t>
  </si>
  <si>
    <t>54G2406056-2-4-1</t>
  </si>
  <si>
    <t>BL240705A048</t>
  </si>
  <si>
    <t>55G2406057-3-2-2</t>
  </si>
  <si>
    <t>55G2406057-3-4-1</t>
  </si>
  <si>
    <t>BL240706A014</t>
  </si>
  <si>
    <t>45G2406077A-8-4</t>
  </si>
  <si>
    <t>0.0065*490</t>
  </si>
  <si>
    <t>45G2406077A-7-4</t>
  </si>
  <si>
    <t>45G2406077A-7-2</t>
  </si>
  <si>
    <t>45G2406077A-5-4</t>
  </si>
  <si>
    <t>BL240706A015</t>
  </si>
  <si>
    <t>45G2406077A-4-4</t>
  </si>
  <si>
    <t>45G2406077A-4-2</t>
  </si>
  <si>
    <t>45G2406077B-1-2</t>
  </si>
  <si>
    <t>45G2406077B-1-4</t>
  </si>
  <si>
    <t>BL240706A016</t>
  </si>
  <si>
    <t>45G2406077B-2-2</t>
  </si>
  <si>
    <t>45G2406077A-9-2</t>
  </si>
  <si>
    <t>45G2406077A-9-4</t>
  </si>
  <si>
    <t>45G2406077A-8-2</t>
  </si>
  <si>
    <t>BL240706A017</t>
  </si>
  <si>
    <t>45G2406077A-6-2</t>
  </si>
  <si>
    <t>45G2406077A-5-2</t>
  </si>
  <si>
    <t>45G2406077A-6-4</t>
  </si>
  <si>
    <t>45G2406077B-3-2</t>
  </si>
  <si>
    <t>BL240706A018</t>
  </si>
  <si>
    <t>45G2406077B-4-2</t>
  </si>
  <si>
    <t>45G2406077B-4-4</t>
  </si>
  <si>
    <t>45G2406077B-3-4</t>
  </si>
  <si>
    <t>45G2406077B-2-4</t>
  </si>
  <si>
    <t>BL240707A001</t>
  </si>
  <si>
    <t>45G2406070A-6-4</t>
  </si>
  <si>
    <t>45G2406070A-7-2</t>
  </si>
  <si>
    <t>45G2406070A-7-4</t>
  </si>
  <si>
    <t>45G2406070A-5-4</t>
  </si>
  <si>
    <t>BL240707A002</t>
  </si>
  <si>
    <t>45G2406070A-5-2</t>
  </si>
  <si>
    <t>45G2406070A-6-2</t>
  </si>
  <si>
    <t>45G2406070A-8-2</t>
  </si>
  <si>
    <t>45G2406070A-8-4</t>
  </si>
  <si>
    <t>BL240707A003</t>
  </si>
  <si>
    <t>45G2406077A-3-2</t>
  </si>
  <si>
    <t>45G2406077A-2-4</t>
  </si>
  <si>
    <t>45G2406077A-3-4</t>
  </si>
  <si>
    <t>45G2406077A-1-2</t>
  </si>
  <si>
    <t>BL240708A002</t>
  </si>
  <si>
    <t>55G2406059-2-2-2</t>
  </si>
  <si>
    <t>55G2406059-2-4-1</t>
  </si>
  <si>
    <t>BL240708A003</t>
  </si>
  <si>
    <t>55G2406059-2-4-2</t>
  </si>
  <si>
    <t>55G2406059-3-4-1</t>
  </si>
  <si>
    <t>BL240708A004</t>
  </si>
  <si>
    <t>55G2406059-3-4-2</t>
  </si>
  <si>
    <t>55G2406059-4-2-1</t>
  </si>
  <si>
    <t>BL240708A005</t>
  </si>
  <si>
    <t>55G2406059-3-2-2</t>
  </si>
  <si>
    <t>55G2406059-2-2-1</t>
  </si>
  <si>
    <t>BL240708A006</t>
  </si>
  <si>
    <t>55G2406059-4-4-2</t>
  </si>
  <si>
    <t>42G2406035A-6-3</t>
  </si>
  <si>
    <t>BL240709A001</t>
  </si>
  <si>
    <t>54G2406087B-7-4</t>
  </si>
  <si>
    <t>0.0063*1060</t>
  </si>
  <si>
    <t>54G2406087B-7-2</t>
  </si>
  <si>
    <t>BL240709A004</t>
  </si>
  <si>
    <t>44G2406091bA-7-2</t>
  </si>
  <si>
    <t>44G2406092-17-2</t>
  </si>
  <si>
    <t>BL240710A001</t>
  </si>
  <si>
    <t>1050*840*540</t>
  </si>
  <si>
    <t>55G2406100a-6-3</t>
  </si>
  <si>
    <t>0.007*860</t>
  </si>
  <si>
    <t>55G2406100a-6-1</t>
  </si>
  <si>
    <t>BL240710A002</t>
  </si>
  <si>
    <t>1050*840*541</t>
  </si>
  <si>
    <t>55G2406100b-4-3</t>
  </si>
  <si>
    <t>55G2406100b-4-1</t>
  </si>
  <si>
    <t>BL240710A003</t>
  </si>
  <si>
    <t>1050*840*542</t>
  </si>
  <si>
    <t>55G2406100b-2-1</t>
  </si>
  <si>
    <t>55G2406100b-2-3</t>
  </si>
  <si>
    <t>BL240710A004</t>
  </si>
  <si>
    <t>1050*840*543</t>
  </si>
  <si>
    <t>55G2406100b-7-1</t>
  </si>
  <si>
    <t>55G2406100b-7-3</t>
  </si>
  <si>
    <t>BL240710A005</t>
  </si>
  <si>
    <t>1050*840*544</t>
  </si>
  <si>
    <t>55G2406100b-6-3</t>
  </si>
  <si>
    <t>55G2406100b-6-1</t>
  </si>
  <si>
    <t>BL240710A006</t>
  </si>
  <si>
    <t>1050*840*545</t>
  </si>
  <si>
    <t>55G2406100b-3-3</t>
  </si>
  <si>
    <t>55G2406100b-3-1</t>
  </si>
  <si>
    <t>BL240710A007</t>
  </si>
  <si>
    <t>1050*840*546</t>
  </si>
  <si>
    <t>55G2406100b-5-1</t>
  </si>
  <si>
    <t>55G2406100b-5-3</t>
  </si>
  <si>
    <t>BL240710A008</t>
  </si>
  <si>
    <t>1050*840*547</t>
  </si>
  <si>
    <t>55G2406100b-9-3</t>
  </si>
  <si>
    <t>55G2406100b-9-1</t>
  </si>
  <si>
    <t>BL240710A009</t>
  </si>
  <si>
    <t>1050*840*548</t>
  </si>
  <si>
    <t>52G2406086b-1-3</t>
  </si>
  <si>
    <t>52G2406086b-2-3</t>
  </si>
  <si>
    <t>BL240710A010</t>
  </si>
  <si>
    <t>1050*840*549</t>
  </si>
  <si>
    <t>52G2406086b-8-3</t>
  </si>
  <si>
    <t>52G2406086b-8-1</t>
  </si>
  <si>
    <t>BL240710A011</t>
  </si>
  <si>
    <t>1050*840*550</t>
  </si>
  <si>
    <t>52G2406086b-3-3</t>
  </si>
  <si>
    <t>52G2406086b-3-1</t>
  </si>
  <si>
    <t>BL240710A012</t>
  </si>
  <si>
    <t>1050*840*551</t>
  </si>
  <si>
    <t>54G2406100b-1-3</t>
  </si>
  <si>
    <t>54G2406100b-1-1</t>
  </si>
  <si>
    <t>BL240710A013</t>
  </si>
  <si>
    <t>1050*840*552</t>
  </si>
  <si>
    <t>54G2406102a-14-1</t>
  </si>
  <si>
    <t>54G2406102a-14-3</t>
  </si>
  <si>
    <t>BL240710A024</t>
  </si>
  <si>
    <t>44G2407001aA-4-6</t>
  </si>
  <si>
    <t>0.006*410</t>
  </si>
  <si>
    <t>44G2407001aA-4-3</t>
  </si>
  <si>
    <t>44G2407001aA-3-6</t>
  </si>
  <si>
    <t>44G2407001aA-3-3</t>
  </si>
  <si>
    <t>BL240710A025</t>
  </si>
  <si>
    <t>44G2407001aB-5-3</t>
  </si>
  <si>
    <t>44G2407001aB-5-6</t>
  </si>
  <si>
    <t>44G2407001aB-6-3</t>
  </si>
  <si>
    <t>44G2407001aB-6-6</t>
  </si>
  <si>
    <t>BL240710A026</t>
  </si>
  <si>
    <t>44G2407001aB-7-3</t>
  </si>
  <si>
    <t>44G2407001aB-7-6</t>
  </si>
  <si>
    <t>44G2407001aC-1-6</t>
  </si>
  <si>
    <t>44G2407001aC-1-3</t>
  </si>
  <si>
    <t>BL240710A027</t>
  </si>
  <si>
    <t>44G2407001aD-2-6</t>
  </si>
  <si>
    <t>44G2407001aD-3-3</t>
  </si>
  <si>
    <t>44G2407001aD-3-6</t>
  </si>
  <si>
    <t>44G2407001aD-2-3</t>
  </si>
  <si>
    <t>BL240710A028</t>
  </si>
  <si>
    <t>44G2407001aC-2-3</t>
  </si>
  <si>
    <t>44G2407001aD-1-6</t>
  </si>
  <si>
    <t>44G2407001aC-2-6</t>
  </si>
  <si>
    <t>44G2407001aD-1-3</t>
  </si>
  <si>
    <t>BL240710A029</t>
  </si>
  <si>
    <t>44G2407001aB-8-6</t>
  </si>
  <si>
    <t>44G2407001aB-9-6</t>
  </si>
  <si>
    <t>44G2407001aB-9-3</t>
  </si>
  <si>
    <t>44G2407001aB-8-3</t>
  </si>
  <si>
    <t>G240306A001</t>
  </si>
  <si>
    <t>1430*830*540</t>
  </si>
  <si>
    <t>34G2402024-8-2</t>
  </si>
  <si>
    <t>0.0065*1200</t>
  </si>
  <si>
    <t>印尼GLO</t>
  </si>
  <si>
    <t>8079-0合金标签1235-0</t>
  </si>
  <si>
    <t>34G2402024-10-2</t>
  </si>
  <si>
    <t>G240306A002</t>
  </si>
  <si>
    <t>34G2402024-10-1</t>
  </si>
  <si>
    <t>34G2402024-9-1</t>
  </si>
  <si>
    <t>G240306A003</t>
  </si>
  <si>
    <t>34G2402024-9-2</t>
  </si>
  <si>
    <t>34G2402024-8-1</t>
  </si>
  <si>
    <t>G240306A004</t>
  </si>
  <si>
    <t>34G2402024-11-1</t>
  </si>
  <si>
    <t>34G2402024-11-2</t>
  </si>
  <si>
    <t>G240306A005</t>
  </si>
  <si>
    <t>34G2402024-13-2</t>
  </si>
  <si>
    <t>34G2402024-13-1</t>
  </si>
  <si>
    <t>G240306A006</t>
  </si>
  <si>
    <t>34G2402024-12-2</t>
  </si>
  <si>
    <t>34G2402024-7-1</t>
  </si>
  <si>
    <t>G240306A007</t>
  </si>
  <si>
    <t>34G2402024-5-2</t>
  </si>
  <si>
    <t>34G2402024-6-1</t>
  </si>
  <si>
    <t>G240306A008</t>
  </si>
  <si>
    <t>34G2402024-7-2</t>
  </si>
  <si>
    <t>34G2402024-5-1</t>
  </si>
  <si>
    <t>G240306A009</t>
  </si>
  <si>
    <t>34G2402024-6-2</t>
  </si>
  <si>
    <t>34G2402021B-1-1</t>
  </si>
  <si>
    <t>G240306A010</t>
  </si>
  <si>
    <t>34G2402021B-1-2</t>
  </si>
  <si>
    <t>34G2402021B-2-2</t>
  </si>
  <si>
    <t>G240306A011</t>
  </si>
  <si>
    <t>34G2402021B-3-1</t>
  </si>
  <si>
    <t>34G2402021B-3-2</t>
  </si>
  <si>
    <t>G240307A031</t>
  </si>
  <si>
    <t>34G2402024-3-1</t>
  </si>
  <si>
    <t>34G2402024-2-2</t>
  </si>
  <si>
    <t>G240307A032</t>
  </si>
  <si>
    <t>34G2402024-4-1</t>
  </si>
  <si>
    <t>34G2402024-4-2</t>
  </si>
  <si>
    <t>G240307A033</t>
  </si>
  <si>
    <t>34G2402024-3-2</t>
  </si>
  <si>
    <t>34G2402024-2-1</t>
  </si>
  <si>
    <t>G240307A039</t>
  </si>
  <si>
    <t>34G2402024-1-1</t>
  </si>
  <si>
    <t>34G2402024-1-2</t>
  </si>
  <si>
    <t>G240330A060</t>
  </si>
  <si>
    <t>34G2402021B-4-2</t>
  </si>
  <si>
    <t>34G2402021B-4-1</t>
  </si>
  <si>
    <t>G240330A061</t>
  </si>
  <si>
    <t>34G2402021B-6-1</t>
  </si>
  <si>
    <t>34G2402021B-6-2</t>
  </si>
  <si>
    <t>G240330A062</t>
  </si>
  <si>
    <t>34G2402021B-5-1</t>
  </si>
  <si>
    <t>34G2402021B-5-2</t>
  </si>
  <si>
    <t>BL240711A003</t>
  </si>
  <si>
    <t>45G2406084D-4-4</t>
  </si>
  <si>
    <t>45G2406084D-4-2</t>
  </si>
  <si>
    <t>BL240711A008</t>
  </si>
  <si>
    <t>55G2407003a-11-4</t>
  </si>
  <si>
    <t>55G2407003a-11-2</t>
  </si>
  <si>
    <t>BL240712A009</t>
  </si>
  <si>
    <t>55G2407007b-9-3</t>
  </si>
  <si>
    <t>0.007*930</t>
  </si>
  <si>
    <t>55G2407007b-9-1</t>
  </si>
  <si>
    <t>BL240713A001</t>
  </si>
  <si>
    <t>52G2406086b-6-1</t>
  </si>
  <si>
    <t>52G2406086b-6-3</t>
  </si>
  <si>
    <t>BL240713A002</t>
  </si>
  <si>
    <t>52G2406086b-4-3</t>
  </si>
  <si>
    <t>52G2406086b-4-1</t>
  </si>
  <si>
    <t>BL240713A003</t>
  </si>
  <si>
    <t>BL240713A004</t>
  </si>
  <si>
    <t>52G2406086b-5-1</t>
  </si>
  <si>
    <t>52G2406086b-5-3</t>
  </si>
  <si>
    <t>BL240713A005</t>
  </si>
  <si>
    <t>52G2406086b-7-1</t>
  </si>
  <si>
    <t>52G2406086b-7-3</t>
  </si>
  <si>
    <t>BL240713A006</t>
  </si>
  <si>
    <t>52G2406086b-9-3</t>
  </si>
  <si>
    <t>52G2406086b-9-1</t>
  </si>
  <si>
    <t>BL240713A019</t>
  </si>
  <si>
    <t>55G2407005aB-4-2</t>
  </si>
  <si>
    <t>0.007*530</t>
  </si>
  <si>
    <t>55G2407005aB-3-4</t>
  </si>
  <si>
    <t>BL240713A020</t>
  </si>
  <si>
    <t>55G2407005aB-9-4</t>
  </si>
  <si>
    <t>55G2407005aB-9-2</t>
  </si>
  <si>
    <t>BL240713A021</t>
  </si>
  <si>
    <t>55G2407005aB-10-2</t>
  </si>
  <si>
    <t>55G2407005aB-10-4</t>
  </si>
  <si>
    <t>BL240713A022</t>
  </si>
  <si>
    <t>55G2407005aB-11-2</t>
  </si>
  <si>
    <t>55G2407005aB-11-4</t>
  </si>
  <si>
    <t>BL240713A023</t>
  </si>
  <si>
    <t>55G2407005aB-4-4</t>
  </si>
  <si>
    <t>55G2407005aB-5-2</t>
  </si>
  <si>
    <t>BL240713A024</t>
  </si>
  <si>
    <t>55G2407005aB-6-2</t>
  </si>
  <si>
    <t>55G2407005aB-6-4</t>
  </si>
  <si>
    <t>BL240713A025</t>
  </si>
  <si>
    <t>55G2407005aB-7-4</t>
  </si>
  <si>
    <t>55G2406082aB-8-2</t>
  </si>
  <si>
    <t>BL240713A026</t>
  </si>
  <si>
    <t>55G2407006-1-2</t>
  </si>
  <si>
    <t>55G2407006-1-4</t>
  </si>
  <si>
    <t>BL240713A027</t>
  </si>
  <si>
    <t>55G2407006-3-2</t>
  </si>
  <si>
    <t>55G2407006-4-2</t>
  </si>
  <si>
    <t>BL240713A031</t>
  </si>
  <si>
    <t>55G2407006-7-4</t>
  </si>
  <si>
    <t>55G2407006-5-4</t>
  </si>
  <si>
    <t>BL240713A032</t>
  </si>
  <si>
    <t>55G2407006-5-2</t>
  </si>
  <si>
    <t>55G2407006-6-4</t>
  </si>
  <si>
    <t>BL240713A033</t>
  </si>
  <si>
    <t>55G2407006-2-2</t>
  </si>
  <si>
    <t>55G2407006-2-4</t>
  </si>
  <si>
    <t>BL240713A047</t>
  </si>
  <si>
    <t>44G2406046A-2-2-2</t>
  </si>
  <si>
    <t>44G2406046A-2-2-1</t>
  </si>
  <si>
    <t>BL240713A048</t>
  </si>
  <si>
    <t>990*940*600</t>
  </si>
  <si>
    <t>54G2403032ba-1-1</t>
  </si>
  <si>
    <t>0.009*760</t>
  </si>
  <si>
    <t>54G2403032ba-1-3</t>
  </si>
  <si>
    <t>BL240713A049</t>
  </si>
  <si>
    <t>44G2406090b-4-1</t>
  </si>
  <si>
    <t>0.007*970</t>
  </si>
  <si>
    <t>44G2406090b-4-3</t>
  </si>
  <si>
    <t>BL240714A001</t>
  </si>
  <si>
    <t>44G2406084C-1-3</t>
  </si>
  <si>
    <t>44G2406084C-1-1</t>
  </si>
  <si>
    <t>BL240714A002</t>
  </si>
  <si>
    <t>44G2406096A-3-3</t>
  </si>
  <si>
    <t>44G2406096A-3-1</t>
  </si>
  <si>
    <t>BL240714A013</t>
  </si>
  <si>
    <t>45G2407011aA-1-2</t>
  </si>
  <si>
    <t>0.006*700</t>
  </si>
  <si>
    <t>45G2407011aA-1-4</t>
  </si>
  <si>
    <t>BL240714A014</t>
  </si>
  <si>
    <t>45G2407011aB-7-2</t>
  </si>
  <si>
    <t>45G2407011aB-7-4</t>
  </si>
  <si>
    <t>BL240714A015</t>
  </si>
  <si>
    <t>45G2407011aA-5-2</t>
  </si>
  <si>
    <t>45G2407011aA-5-4</t>
  </si>
  <si>
    <t>BL240714A016</t>
  </si>
  <si>
    <t>45G2407011aA-7-4</t>
  </si>
  <si>
    <t>45G2407011aA-7-2</t>
  </si>
  <si>
    <t>BL240714A017</t>
  </si>
  <si>
    <t>42G2407011b-8-4</t>
  </si>
  <si>
    <t>42G2407011b-8-2</t>
  </si>
  <si>
    <t>BL240714A018</t>
  </si>
  <si>
    <t>45G2407011aA-6-2</t>
  </si>
  <si>
    <t>45G2407011aA-6-4</t>
  </si>
  <si>
    <t>BL240714A019</t>
  </si>
  <si>
    <t>42G2407011b-7-2</t>
  </si>
  <si>
    <t>42G2407011b-7-4</t>
  </si>
  <si>
    <t>BL240714A020</t>
  </si>
  <si>
    <t>42G2407011b-9-4</t>
  </si>
  <si>
    <t>42G2407011b-9-2</t>
  </si>
  <si>
    <t>BL240714A021</t>
  </si>
  <si>
    <t>42G2407011b-5-2</t>
  </si>
  <si>
    <t>42G2407011b-5-4</t>
  </si>
  <si>
    <t>BL240714A022</t>
  </si>
  <si>
    <t>42G2407011b-6-4</t>
  </si>
  <si>
    <t>42G2407011b-6-2</t>
  </si>
  <si>
    <t>BL240714A023</t>
  </si>
  <si>
    <t>42G2407011b-1-4</t>
  </si>
  <si>
    <t>42G2407011b-1-2</t>
  </si>
  <si>
    <t>BL240714A024</t>
  </si>
  <si>
    <t>42G2407011b-2-2</t>
  </si>
  <si>
    <t>42G2407011b-2-4</t>
  </si>
  <si>
    <t>BL240714A025</t>
  </si>
  <si>
    <t>42G2407011b-3-2</t>
  </si>
  <si>
    <t>42G2407011b-3-4</t>
  </si>
  <si>
    <t>BL240714A026</t>
  </si>
  <si>
    <t>42G2407011b-4-2</t>
  </si>
  <si>
    <t>42G2407011b-4-4</t>
  </si>
  <si>
    <t>BL240714A028</t>
  </si>
  <si>
    <t>44G2406046A-1-2-1</t>
  </si>
  <si>
    <t>44G2406046A-1-2-2</t>
  </si>
  <si>
    <t>BL240714A029</t>
  </si>
  <si>
    <t>44G2406046A-2-4-1</t>
  </si>
  <si>
    <t>44G2406046A-2-4-2</t>
  </si>
  <si>
    <t>BL240714A042</t>
  </si>
  <si>
    <t>54G2407014C-5-4</t>
  </si>
  <si>
    <t>54G2407014C-5-5</t>
  </si>
  <si>
    <t>BL240714A043</t>
  </si>
  <si>
    <t>45G2406011-2-3</t>
  </si>
  <si>
    <t>0.006*1040</t>
  </si>
  <si>
    <t>52G2406027-3-3</t>
  </si>
  <si>
    <t>BL240714A044</t>
  </si>
  <si>
    <t>1250*840*540</t>
  </si>
  <si>
    <t>54G2406030-4-1</t>
  </si>
  <si>
    <t>54G2406030-4-3</t>
  </si>
  <si>
    <t>BL240714A045</t>
  </si>
  <si>
    <t>44G2405091C-8-1</t>
  </si>
  <si>
    <t>44G2406086B-4-3</t>
  </si>
  <si>
    <t>BL240716A001</t>
  </si>
  <si>
    <t>42G2407003C-1-2</t>
  </si>
  <si>
    <t>42G2407003C-1-4</t>
  </si>
  <si>
    <t>BL240716A002</t>
  </si>
  <si>
    <t>55G2407030a-3-2</t>
  </si>
  <si>
    <t>55G2407030a-3-4</t>
  </si>
  <si>
    <t>BL240716A003</t>
  </si>
  <si>
    <t>55G2407030a-1-2</t>
  </si>
  <si>
    <t>55G2407030a-1-4</t>
  </si>
  <si>
    <t>BL240716A004</t>
  </si>
  <si>
    <t>55G2407030a-4-4</t>
  </si>
  <si>
    <t>55G2407030a-4-2</t>
  </si>
  <si>
    <t>BL240716A005</t>
  </si>
  <si>
    <t>55G2407030a-5-2</t>
  </si>
  <si>
    <t>55G2407030a-5-4</t>
  </si>
  <si>
    <t>BL240716A006</t>
  </si>
  <si>
    <t>55G2407030a-2-2</t>
  </si>
  <si>
    <t>55G2407030a-2-4</t>
  </si>
  <si>
    <t>BL240716A007</t>
  </si>
  <si>
    <t>52G2406014A-2-2</t>
  </si>
  <si>
    <t>0.006*940</t>
  </si>
  <si>
    <t>52G2405014A-3-1</t>
  </si>
  <si>
    <t>BL240716A008</t>
  </si>
  <si>
    <t>55G2407005aB-12-2</t>
  </si>
  <si>
    <t>55G2407005aB-12-4</t>
  </si>
  <si>
    <t>BL240716A009</t>
  </si>
  <si>
    <t>55G2407005aB-13-4</t>
  </si>
  <si>
    <t>55G2407005aB-15-2</t>
  </si>
  <si>
    <t>BL240716A010</t>
  </si>
  <si>
    <t>55G2407005aB-15-4</t>
  </si>
  <si>
    <t>55G2407007a-1-2</t>
  </si>
  <si>
    <t>BL240716A011</t>
  </si>
  <si>
    <t>55G2407007a-4-2</t>
  </si>
  <si>
    <t>55G2407007a-5-2</t>
  </si>
  <si>
    <t>BL240716A012</t>
  </si>
  <si>
    <t>55G2407007a-5-4</t>
  </si>
  <si>
    <t>55G2407007a-2-2</t>
  </si>
  <si>
    <t>BL240716A014</t>
  </si>
  <si>
    <t>55G2407005aB-13-2</t>
  </si>
  <si>
    <t>55G2407005aB-14-2</t>
  </si>
  <si>
    <t>BL240716A015</t>
  </si>
  <si>
    <t>55G2407037A-15-1</t>
  </si>
  <si>
    <t>0.006*530</t>
  </si>
  <si>
    <t>55G2407037A-16-4</t>
  </si>
  <si>
    <t>BL240716A016</t>
  </si>
  <si>
    <t>55G2407037A-16-1</t>
  </si>
  <si>
    <t>55G2407037A-17-1</t>
  </si>
  <si>
    <t>BL240716A017</t>
  </si>
  <si>
    <t>55G2407037A-17-4</t>
  </si>
  <si>
    <t>55G2407037A-18-1</t>
  </si>
  <si>
    <t>BL240716A021</t>
  </si>
  <si>
    <t>700*840*540</t>
  </si>
  <si>
    <t>55G2407037A-5-3</t>
  </si>
  <si>
    <t>55G2407037A-4-3</t>
  </si>
  <si>
    <t>BL240716A022</t>
  </si>
  <si>
    <t>55G2407037A-4-1</t>
  </si>
  <si>
    <t>55G2407037A-2-3</t>
  </si>
  <si>
    <t>BL240716A023</t>
  </si>
  <si>
    <t>55G2407037A-1-2</t>
  </si>
  <si>
    <t>55G2407037A-1-4</t>
  </si>
  <si>
    <t>BL240716A024</t>
  </si>
  <si>
    <t>55G2407037A-2-1</t>
  </si>
  <si>
    <t>55G2407037A-3-1</t>
  </si>
  <si>
    <t>BL240716A028</t>
  </si>
  <si>
    <t>55G2407037A-9-4</t>
  </si>
  <si>
    <t>55G2407037A-8-4</t>
  </si>
  <si>
    <t>BL240716A029</t>
  </si>
  <si>
    <t>55G2407037A-8-1</t>
  </si>
  <si>
    <t>55G2407037A-5-1</t>
  </si>
  <si>
    <t>BL240716A030</t>
  </si>
  <si>
    <t>55G2407037A-6-1</t>
  </si>
  <si>
    <t>55G2407037A-6-3</t>
  </si>
  <si>
    <t>BL240716A031</t>
  </si>
  <si>
    <t>55G2407037A-10-1</t>
  </si>
  <si>
    <t>55G2407037A-10-4</t>
  </si>
  <si>
    <t>BL240716A032</t>
  </si>
  <si>
    <t>55G2407037A-9-1</t>
  </si>
  <si>
    <t>55G2407037A-3-2</t>
  </si>
  <si>
    <t>BL240716A033</t>
  </si>
  <si>
    <t>55G2407037A-11-1</t>
  </si>
  <si>
    <t>55G2407037A-11-4</t>
  </si>
  <si>
    <t>BL240717A001</t>
  </si>
  <si>
    <t>54G2407012b-10-2</t>
  </si>
  <si>
    <t>0.006*790</t>
  </si>
  <si>
    <t>54G2407012b-10-4</t>
  </si>
  <si>
    <t>BL240717A002</t>
  </si>
  <si>
    <t>54G2407012b-9-2</t>
  </si>
  <si>
    <t>54G2407012b-9-4</t>
  </si>
  <si>
    <t>BL240717A003</t>
  </si>
  <si>
    <t>54G2407012b-8-2</t>
  </si>
  <si>
    <t>54G2407012b-8-4</t>
  </si>
  <si>
    <t>BL240717A005</t>
  </si>
  <si>
    <t>55G2407030a-8-2</t>
  </si>
  <si>
    <t>55G2407030a-8-4</t>
  </si>
  <si>
    <t>BL240717A006</t>
  </si>
  <si>
    <t>55G2407030a-6-4</t>
  </si>
  <si>
    <t>55G2407030a-6-2</t>
  </si>
  <si>
    <t>BL240717A007</t>
  </si>
  <si>
    <t>55G2407030a-7-4</t>
  </si>
  <si>
    <t>55G2407030a-7-2</t>
  </si>
  <si>
    <t>BL240717A008</t>
  </si>
  <si>
    <t>44G2407023b-10-1</t>
  </si>
  <si>
    <t>44G2407023b-10-4</t>
  </si>
  <si>
    <t>BL240717A009</t>
  </si>
  <si>
    <t>44G2407023b-11-4</t>
  </si>
  <si>
    <t>44G2407023b-11-1</t>
  </si>
  <si>
    <t>BL240717A010</t>
  </si>
  <si>
    <t>44G2407023b-9-1</t>
  </si>
  <si>
    <t>44G2407023b-9-4</t>
  </si>
  <si>
    <t>BL240717A011</t>
  </si>
  <si>
    <t>44G2407023b-8-4</t>
  </si>
  <si>
    <t>44G2407023b-8-1</t>
  </si>
  <si>
    <t>BL240717A012</t>
  </si>
  <si>
    <t>52G2407025aB-10-2</t>
  </si>
  <si>
    <t>0.006*760</t>
  </si>
  <si>
    <t>52G2407025aB-10-4</t>
  </si>
  <si>
    <t>BL240717A013</t>
  </si>
  <si>
    <t>55G2406057-7-4-1</t>
  </si>
  <si>
    <t>55G2406057-7-4-2</t>
  </si>
  <si>
    <t>BL240717A014</t>
  </si>
  <si>
    <t>55G2406057-7-2-2</t>
  </si>
  <si>
    <t>54G2406048-5-2-1</t>
  </si>
  <si>
    <t>BL240717A015</t>
  </si>
  <si>
    <t>44G2407023b-4-1</t>
  </si>
  <si>
    <t>0.0059*600</t>
  </si>
  <si>
    <t>44G2407023b-5-5</t>
  </si>
  <si>
    <t>BL240717A016</t>
  </si>
  <si>
    <t>44G2407023b-5-4</t>
  </si>
  <si>
    <t>44G2407023b-4-4</t>
  </si>
  <si>
    <t>BL240717A017</t>
  </si>
  <si>
    <t>44G2407023b-6-4</t>
  </si>
  <si>
    <t>44G2407023b-6-5</t>
  </si>
  <si>
    <t>BL240717A018</t>
  </si>
  <si>
    <t>44G2407023b-7-5</t>
  </si>
  <si>
    <t>44G2407023b-7-4</t>
  </si>
  <si>
    <t>BL240717A019</t>
  </si>
  <si>
    <t>55G2406088b-2-3</t>
  </si>
  <si>
    <t>0.006*920</t>
  </si>
  <si>
    <t>55G2406088b-6-1</t>
  </si>
  <si>
    <t>BL240717A021</t>
  </si>
  <si>
    <t>44G2407023b-12-3</t>
  </si>
  <si>
    <t>0.0059*620</t>
  </si>
  <si>
    <t>44G2407023b-12-2</t>
  </si>
  <si>
    <t>BL240718A006</t>
  </si>
  <si>
    <t>54G2407014B-1-3-2</t>
  </si>
  <si>
    <t>0.006*1010</t>
  </si>
  <si>
    <t>54G2407014B-1-1-2</t>
  </si>
  <si>
    <t>BL240718A007</t>
  </si>
  <si>
    <t>54G2407014B-3-1-1</t>
  </si>
  <si>
    <t>54G2407014B-2-1-2</t>
  </si>
  <si>
    <t>BL240718A008</t>
  </si>
  <si>
    <t>54G2407014B-3-3-2</t>
  </si>
  <si>
    <t>54G2407014B-2-3-1</t>
  </si>
  <si>
    <t>BL240718A009</t>
  </si>
  <si>
    <t>54G2407014B-3-3-1</t>
  </si>
  <si>
    <t>54G2407014B-2-3-2</t>
  </si>
  <si>
    <t>BL240718A010</t>
  </si>
  <si>
    <t>54G2407014B-3-1-2</t>
  </si>
  <si>
    <t>54G2407014B-2-1-1</t>
  </si>
  <si>
    <t>BL240718A012</t>
  </si>
  <si>
    <t>52G2407025aB-8-3</t>
  </si>
  <si>
    <t>52G2407025aB-8-1</t>
  </si>
  <si>
    <t>BL240718A015</t>
  </si>
  <si>
    <t>52G2407025aB-3-1</t>
  </si>
  <si>
    <t>52G2407025aB-3-3</t>
  </si>
  <si>
    <t>BL240718A016</t>
  </si>
  <si>
    <t>52G2407025aB-1-3</t>
  </si>
  <si>
    <t>52G2407025aB-1-1</t>
  </si>
  <si>
    <t>BL240718A017</t>
  </si>
  <si>
    <t>1240*820*540</t>
  </si>
  <si>
    <t>52G2407025aB-6-1</t>
  </si>
  <si>
    <t>52G2407025aB-6-3</t>
  </si>
  <si>
    <t>BL240718A018</t>
  </si>
  <si>
    <t>52G2407025aB-5-1</t>
  </si>
  <si>
    <t>52G2407025aB-5-3</t>
  </si>
  <si>
    <t>BL240718A026</t>
  </si>
  <si>
    <t>44G2407023b-13-3</t>
  </si>
  <si>
    <t>44G2407023b-13-2</t>
  </si>
  <si>
    <t>44G2407023b-13-5</t>
  </si>
  <si>
    <t>44G2407023b-13-6</t>
  </si>
  <si>
    <t>BL240718A029</t>
  </si>
  <si>
    <t>55G2407030b-3-4</t>
  </si>
  <si>
    <t>0.0063*620</t>
  </si>
  <si>
    <t>55G2407030b-3-2</t>
  </si>
  <si>
    <t>55G2407030b-4-2</t>
  </si>
  <si>
    <t>55G2407030b-4-4</t>
  </si>
  <si>
    <t>BL240718A030</t>
  </si>
  <si>
    <t>55G2407030b-5-2</t>
  </si>
  <si>
    <t>55G2407030b-5-4</t>
  </si>
  <si>
    <t>55G2407030a-18-2</t>
  </si>
  <si>
    <t>55G2407030a-18-4</t>
  </si>
  <si>
    <t>BL240718A032</t>
  </si>
  <si>
    <t>55G2407030a-11-2</t>
  </si>
  <si>
    <t>55G2407030a-11-4</t>
  </si>
  <si>
    <t>55G2407030a-9-2</t>
  </si>
  <si>
    <t>55G2407030a-9-4</t>
  </si>
  <si>
    <t>BL240718A034</t>
  </si>
  <si>
    <t>55G2407030a-10-2</t>
  </si>
  <si>
    <t>55G2407030a-10-4</t>
  </si>
  <si>
    <t>55G2407030a-12-2</t>
  </si>
  <si>
    <t>55G2407030a-12-4</t>
  </si>
  <si>
    <t>BL240719A012</t>
  </si>
  <si>
    <t>54G2407013C-1-1</t>
  </si>
  <si>
    <t>54G2407013C-1-4</t>
  </si>
  <si>
    <t>54G2407024A-6-3</t>
  </si>
  <si>
    <t>54G2407024A-6-6</t>
  </si>
  <si>
    <t>BL240719A013</t>
  </si>
  <si>
    <t>54G2407024A-5-6</t>
  </si>
  <si>
    <t>54G2407024A-5-3</t>
  </si>
  <si>
    <t>54G2407024B-7-6</t>
  </si>
  <si>
    <t>54G2407024B-7-3</t>
  </si>
  <si>
    <t>BL240719A014</t>
  </si>
  <si>
    <t>1150*840*540</t>
  </si>
  <si>
    <t>44G2407023b-6-3</t>
  </si>
  <si>
    <t>44G2407023b-4-3</t>
  </si>
  <si>
    <t>44G2407023b-5-6</t>
  </si>
  <si>
    <t>44G2407023b-6-6</t>
  </si>
  <si>
    <t>BL240719A015</t>
  </si>
  <si>
    <t>54G2407024B-6-6</t>
  </si>
  <si>
    <t>54G2407024B-6-3</t>
  </si>
  <si>
    <t>54G2407024A-8-4</t>
  </si>
  <si>
    <t>54G2407024A-8-1</t>
  </si>
  <si>
    <t>BL240719A016</t>
  </si>
  <si>
    <t>54G2407024A-7-1</t>
  </si>
  <si>
    <t>54G2407024A-7-4</t>
  </si>
  <si>
    <t>54G2407024A-2-3</t>
  </si>
  <si>
    <t>54G2407024A-2-6</t>
  </si>
  <si>
    <t>BL240719A017</t>
  </si>
  <si>
    <t>54G2407024A-1-3</t>
  </si>
  <si>
    <t>54G2407024A-1-6</t>
  </si>
  <si>
    <t>54G2407024A-4-3</t>
  </si>
  <si>
    <t>54G2407024A-4-6</t>
  </si>
  <si>
    <t>BL240719A018</t>
  </si>
  <si>
    <t>54G2407024A-3-3</t>
  </si>
  <si>
    <t>54G2407024A-3-6</t>
  </si>
  <si>
    <t>54G2407024A-4-1</t>
  </si>
  <si>
    <t>54G2407024A-4-4</t>
  </si>
  <si>
    <t>BL240719A019</t>
  </si>
  <si>
    <t>54G2407013A-3-4</t>
  </si>
  <si>
    <t>54G2407013A-3-1</t>
  </si>
  <si>
    <t>54G2407013A-5-4</t>
  </si>
  <si>
    <t>54G2407013A-5-1</t>
  </si>
  <si>
    <t>BL240719A020</t>
  </si>
  <si>
    <t>54G2407013A-6-4</t>
  </si>
  <si>
    <t>54G2407013A-6-1</t>
  </si>
  <si>
    <t>54G2407013A-1-4</t>
  </si>
  <si>
    <t>54G2407013A-1-1</t>
  </si>
  <si>
    <t>BL240719A021</t>
  </si>
  <si>
    <t>54G2407013A-2-1</t>
  </si>
  <si>
    <t>54G2407013A-2-4</t>
  </si>
  <si>
    <t>54G2407024A-7-3</t>
  </si>
  <si>
    <t>54G2407024A-7-6</t>
  </si>
  <si>
    <t>BL240719A022</t>
  </si>
  <si>
    <t>54G2407024A-8-3</t>
  </si>
  <si>
    <t>54G2407024A-8-6</t>
  </si>
  <si>
    <t>54G2407024B-2-3</t>
  </si>
  <si>
    <t>54G2407024B-3-3</t>
  </si>
  <si>
    <t>BL240719A028</t>
  </si>
  <si>
    <t>42G2407026a-2-3</t>
  </si>
  <si>
    <t>42G2407026a-1-3</t>
  </si>
  <si>
    <t>42G2407026a-2-6</t>
  </si>
  <si>
    <t>42G2407026a-1-6</t>
  </si>
  <si>
    <t>BL240719A029</t>
  </si>
  <si>
    <t>42G2407026a-10-3</t>
  </si>
  <si>
    <t>42G2407026a-9-3</t>
  </si>
  <si>
    <t>42G2407026a-9-6</t>
  </si>
  <si>
    <t>42G2407026a-10-6</t>
  </si>
  <si>
    <t>BL240719A030</t>
  </si>
  <si>
    <t>42G2407026a-5-3</t>
  </si>
  <si>
    <t>42G2407026a-6-6</t>
  </si>
  <si>
    <t>42G2407026a-5-6</t>
  </si>
  <si>
    <t>42G2407026a-6-3</t>
  </si>
  <si>
    <t>BL240719A031</t>
  </si>
  <si>
    <t>42G2407026a-13-6</t>
  </si>
  <si>
    <t>42G2407026a-13-1</t>
  </si>
  <si>
    <t>42G2407026a-14-6</t>
  </si>
  <si>
    <t>42G2407026a-14-3</t>
  </si>
  <si>
    <t>BL240719A032</t>
  </si>
  <si>
    <t>42G2407026a-12-6</t>
  </si>
  <si>
    <t>42G2407026a-12-3</t>
  </si>
  <si>
    <t>42G2407026a-11-6</t>
  </si>
  <si>
    <t>42G2407026a-11-3</t>
  </si>
  <si>
    <t>BL240719A033</t>
  </si>
  <si>
    <t>42G2407026a-4-3</t>
  </si>
  <si>
    <t>42G2407026a-3-3</t>
  </si>
  <si>
    <t>42G2407026a-3-6</t>
  </si>
  <si>
    <t>42G2407026a-4-6</t>
  </si>
  <si>
    <t>BL240719A034</t>
  </si>
  <si>
    <t>42G2407026a-8-3</t>
  </si>
  <si>
    <t>42G2407026a-8-6</t>
  </si>
  <si>
    <t>42G2407026a-7-3</t>
  </si>
  <si>
    <t>42G2407026a-7-6</t>
  </si>
  <si>
    <t>BL240719A035</t>
  </si>
  <si>
    <t>44G2407023b-8-5</t>
  </si>
  <si>
    <t>0.0059*470</t>
  </si>
  <si>
    <t>44G2407023b-8-6</t>
  </si>
  <si>
    <t>44G2407023b-9-5</t>
  </si>
  <si>
    <t>44G2407023b-9-6</t>
  </si>
  <si>
    <t>BL240719A036</t>
  </si>
  <si>
    <t>44G2407023b-4-6</t>
  </si>
  <si>
    <t>0.0059*460</t>
  </si>
  <si>
    <t>44G2407023b-3-6</t>
  </si>
  <si>
    <t>44G2407023b-3-3</t>
  </si>
  <si>
    <t>44G2407023b-5-3</t>
  </si>
  <si>
    <t>BL240719A037</t>
  </si>
  <si>
    <t>44G2407023b-1-6</t>
  </si>
  <si>
    <t>44G2407023b-2-3</t>
  </si>
  <si>
    <t>44G2407023b-1-3</t>
  </si>
  <si>
    <t>44G2407023b-2-6</t>
  </si>
  <si>
    <t>BL240719A039</t>
  </si>
  <si>
    <t>44G2407023b-10-5</t>
  </si>
  <si>
    <t>44G2407023b-10-6</t>
  </si>
  <si>
    <t>44G2407023b-7-6</t>
  </si>
  <si>
    <t>44G2407023b-7-3</t>
  </si>
  <si>
    <t>BL240719A040</t>
  </si>
  <si>
    <t>56G2407002bA-1-2-2</t>
  </si>
  <si>
    <t>0.006*490</t>
  </si>
  <si>
    <t>56G2407002bA-1-2-1</t>
  </si>
  <si>
    <t>56G2407002bA-1-4-1</t>
  </si>
  <si>
    <t>56G2407002bA-1-4-2</t>
  </si>
  <si>
    <t>BL240720A001</t>
  </si>
  <si>
    <t>52G2407025aB-10-1</t>
  </si>
  <si>
    <t>52G2407025aB-10-3</t>
  </si>
  <si>
    <t>BL240721A001</t>
  </si>
  <si>
    <t>45G2407041a-2-4</t>
  </si>
  <si>
    <t>45G2407041a-1-4</t>
  </si>
  <si>
    <t>BL240721A002</t>
  </si>
  <si>
    <t>45G2407041a-1-2</t>
  </si>
  <si>
    <t>45G2407041a-3-4</t>
  </si>
  <si>
    <t>BL240721A003</t>
  </si>
  <si>
    <t>45G2407041a-3-2</t>
  </si>
  <si>
    <t>45G2407041a-2-2</t>
  </si>
  <si>
    <t>BL240721A004</t>
  </si>
  <si>
    <t>45G2407041a-4-2</t>
  </si>
  <si>
    <t>45G2407041a-4-4</t>
  </si>
  <si>
    <t>BL240721A005</t>
  </si>
  <si>
    <t>55G2406088a-3-4-2</t>
  </si>
  <si>
    <t>55G2406088a-5-2-2</t>
  </si>
  <si>
    <t>BL240721A006</t>
  </si>
  <si>
    <t>55G2406088a-3-4-1</t>
  </si>
  <si>
    <t>55G2406088a-3-2-1</t>
  </si>
  <si>
    <t>BL240721A007</t>
  </si>
  <si>
    <t>55G2406088a-4-4-1</t>
  </si>
  <si>
    <t>55G2406088a-5-2-1</t>
  </si>
  <si>
    <t>BL240721A008</t>
  </si>
  <si>
    <t>55G2406088a-3-2-2</t>
  </si>
  <si>
    <t>55G2406088a-5-4-1</t>
  </si>
  <si>
    <t>BL240721A011</t>
  </si>
  <si>
    <t>44G2407009B-5-2-1</t>
  </si>
  <si>
    <t>0.00635*630</t>
  </si>
  <si>
    <t>44G2407009B-5-4-2</t>
  </si>
  <si>
    <t>BL240721A019</t>
  </si>
  <si>
    <t>54G2407033B-4-4</t>
  </si>
  <si>
    <t>0.006*570</t>
  </si>
  <si>
    <t>54G2407033B-4-5</t>
  </si>
  <si>
    <t>BL240721A020</t>
  </si>
  <si>
    <t>54G2407033B-2-2</t>
  </si>
  <si>
    <t>54G2407033B-2-1</t>
  </si>
  <si>
    <t>BL240721A021</t>
  </si>
  <si>
    <t>54G2407033B-1-4</t>
  </si>
  <si>
    <t>54G2407033B-1-5</t>
  </si>
  <si>
    <t>BL240721A022</t>
  </si>
  <si>
    <t>54G2407033B-7-2</t>
  </si>
  <si>
    <t>54G2407033B-7-1</t>
  </si>
  <si>
    <t>BL240721A023</t>
  </si>
  <si>
    <t>54G2407033B-6-4</t>
  </si>
  <si>
    <t>54G2407033B-6-5</t>
  </si>
  <si>
    <t>BL240721A024</t>
  </si>
  <si>
    <t>54G2407033B-8-4</t>
  </si>
  <si>
    <t>54G2407033B-8-5</t>
  </si>
  <si>
    <t>BL240721A030</t>
  </si>
  <si>
    <t>42G2407026a-17-3</t>
  </si>
  <si>
    <t>42G2407026a-18-6</t>
  </si>
  <si>
    <t>42G2407026a-16-3</t>
  </si>
  <si>
    <t>42G2407026a-15-6</t>
  </si>
  <si>
    <t>BL240721A031</t>
  </si>
  <si>
    <t>42G2406089D-2-3</t>
  </si>
  <si>
    <t>42G2406089D-1-6</t>
  </si>
  <si>
    <t>42G2406089D-2-6</t>
  </si>
  <si>
    <t>42G2406089D-18-3</t>
  </si>
  <si>
    <t>BL240721A036</t>
  </si>
  <si>
    <t>1400*840*540</t>
  </si>
  <si>
    <t>55G2407033A-1-2</t>
  </si>
  <si>
    <t>0.006*580</t>
  </si>
  <si>
    <t>55G2407033A-1-4</t>
  </si>
  <si>
    <t>55G2407038bA-2-4</t>
  </si>
  <si>
    <t>55G2407038bA-2-2</t>
  </si>
  <si>
    <t>BL240721A037</t>
  </si>
  <si>
    <t>55G2407038bA-1-4</t>
  </si>
  <si>
    <t>55G2407038bA-1-2</t>
  </si>
  <si>
    <t>55G2407033A-2-4</t>
  </si>
  <si>
    <t>55G2407033A-2-2</t>
  </si>
  <si>
    <t>BL240721A038</t>
  </si>
  <si>
    <t>54G2407038a-13-2</t>
  </si>
  <si>
    <t>0.0063*560</t>
  </si>
  <si>
    <t>54G2407038a-14-4</t>
  </si>
  <si>
    <t>54G2407038a-14-2</t>
  </si>
  <si>
    <t>54G2407038a-10-4</t>
  </si>
  <si>
    <t>BL240721A039</t>
  </si>
  <si>
    <t>54G2407038a-11-2</t>
  </si>
  <si>
    <t>54G2407038a-11-4</t>
  </si>
  <si>
    <t>54G2407038a-12-2</t>
  </si>
  <si>
    <t>54G2407038a-12-4</t>
  </si>
  <si>
    <t>BL240721A040</t>
  </si>
  <si>
    <t>54G2407038a-13-4</t>
  </si>
  <si>
    <t>54G2407038a-15-4</t>
  </si>
  <si>
    <t>54G2407038a-15-2</t>
  </si>
  <si>
    <t>54G2407038a-16-4</t>
  </si>
  <si>
    <t>BL240721A041</t>
  </si>
  <si>
    <t>54G2407038a-16-2</t>
  </si>
  <si>
    <t>54G2407038a-4-2</t>
  </si>
  <si>
    <t>54G2407038a-4-4</t>
  </si>
  <si>
    <t>54G2407038a-5-2</t>
  </si>
  <si>
    <t>BL240721A042</t>
  </si>
  <si>
    <t>54G2407038a-3-2</t>
  </si>
  <si>
    <t>54G2407038a-2-2</t>
  </si>
  <si>
    <t>54G2407038a-2-4</t>
  </si>
  <si>
    <t>54G2407038a-9-2</t>
  </si>
  <si>
    <t>BL240721A046</t>
  </si>
  <si>
    <t>42G2407026a-17-6</t>
  </si>
  <si>
    <t>42G2407026a-19-3</t>
  </si>
  <si>
    <t>42G2407026a-19-6</t>
  </si>
  <si>
    <t>34G2401023-1-2-2</t>
  </si>
  <si>
    <t>BL240721A051</t>
  </si>
  <si>
    <t>54G2406088a-8-4-1</t>
  </si>
  <si>
    <t>54G2406088a-8-2-1</t>
  </si>
  <si>
    <t>54G2406088a-8-2-2</t>
  </si>
  <si>
    <t>54G2406088a-8-4-2</t>
  </si>
  <si>
    <t>BL240721A052</t>
  </si>
  <si>
    <t>54G2405009D-1-2-1</t>
  </si>
  <si>
    <t>54G2405009D-1-2-2</t>
  </si>
  <si>
    <t>54G2405009D-1-4-3</t>
  </si>
  <si>
    <t>54G2405009D-1-4-2</t>
  </si>
  <si>
    <t>BL240721A053</t>
  </si>
  <si>
    <t>54G2405009D-1-4-1</t>
  </si>
  <si>
    <t>54G2405009D-1-2-3</t>
  </si>
  <si>
    <t>55G2407037B-1-4</t>
  </si>
  <si>
    <t>55G2407037A-21-4</t>
  </si>
  <si>
    <t>BL240721A058</t>
  </si>
  <si>
    <t>44G2407028cB-7-1</t>
  </si>
  <si>
    <t>0.006*980</t>
  </si>
  <si>
    <t>44G2407028cB-7-3</t>
  </si>
  <si>
    <t>BL240721A059</t>
  </si>
  <si>
    <t>44G2407010B-1-3</t>
  </si>
  <si>
    <t>44G2407010B-2-3</t>
  </si>
  <si>
    <t>BL240721A060</t>
  </si>
  <si>
    <t>44G2407010B-3-3</t>
  </si>
  <si>
    <t>44G2407010B-4-3</t>
  </si>
  <si>
    <t>BL240721A061</t>
  </si>
  <si>
    <t>44G2407010B-4-1</t>
  </si>
  <si>
    <t>44G2407010B-3-1</t>
  </si>
  <si>
    <t>BL240721A062</t>
  </si>
  <si>
    <t>44G2407010B-2-1</t>
  </si>
  <si>
    <t>44G2407010B-1-1</t>
  </si>
  <si>
    <t>BL240721A063</t>
  </si>
  <si>
    <t>44G2407028cA-1-3</t>
  </si>
  <si>
    <t>44G2407028cA-1-1</t>
  </si>
  <si>
    <t>BL240722A001</t>
  </si>
  <si>
    <t>1290*930*590</t>
  </si>
  <si>
    <t>55G2407037A-12-1</t>
  </si>
  <si>
    <t>55G2407037A-13-4</t>
  </si>
  <si>
    <t>55G2407037A-13-1</t>
  </si>
  <si>
    <t>55G2407037A-14-1</t>
  </si>
  <si>
    <t>BL240722A002</t>
  </si>
  <si>
    <t>55G2407037A-14-4</t>
  </si>
  <si>
    <t>55G2407037A-15-4</t>
  </si>
  <si>
    <t>55G2407037A-20-1</t>
  </si>
  <si>
    <t>55G2407037A-20-4</t>
  </si>
  <si>
    <t>BL240722A003</t>
  </si>
  <si>
    <t>55G2407037A-21-1</t>
  </si>
  <si>
    <t>55G2407037A-18-4</t>
  </si>
  <si>
    <t>55G2407037A-19-1</t>
  </si>
  <si>
    <t>55G2407037A-19-4</t>
  </si>
  <si>
    <t>BL240722A004</t>
  </si>
  <si>
    <t>55G2407037A-21-2</t>
  </si>
  <si>
    <t>55G2407037B-1-2</t>
  </si>
  <si>
    <t>BL240722A008</t>
  </si>
  <si>
    <t>54G2407012b-1-1</t>
  </si>
  <si>
    <t>0.006*840</t>
  </si>
  <si>
    <t>54G2407012b-3-1</t>
  </si>
  <si>
    <t>BL240722A009</t>
  </si>
  <si>
    <t>54G2407012b-4-3</t>
  </si>
  <si>
    <t>54G2407012b-4-1</t>
  </si>
  <si>
    <t>BL240722A010</t>
  </si>
  <si>
    <t>54G2407012b-6-3</t>
  </si>
  <si>
    <t>54G2407012b-6-1</t>
  </si>
  <si>
    <t>BL240722A011</t>
  </si>
  <si>
    <t>54G2407012b-5-1</t>
  </si>
  <si>
    <t>54G2407012b-2-1</t>
  </si>
  <si>
    <t>BL240722A012</t>
  </si>
  <si>
    <t>54G2407012b-7-1</t>
  </si>
  <si>
    <t>54G2407012b-7-3</t>
  </si>
  <si>
    <t>BL240722A013</t>
  </si>
  <si>
    <t>54G2407012b-8-1</t>
  </si>
  <si>
    <t>54G2407012b-8-3</t>
  </si>
  <si>
    <t>BL240722A014</t>
  </si>
  <si>
    <t>54G2407012b-9-1</t>
  </si>
  <si>
    <t>54G2407012b-9-3</t>
  </si>
  <si>
    <t>BL240722A015</t>
  </si>
  <si>
    <t>44G2407029A-2-2</t>
  </si>
  <si>
    <t>0.0063*790</t>
  </si>
  <si>
    <t>44G2407029A-2-1</t>
  </si>
  <si>
    <t>BL240722A016</t>
  </si>
  <si>
    <t>44G2407029A-1-3</t>
  </si>
  <si>
    <t>44G2407029A-1-4</t>
  </si>
  <si>
    <t>BL240722A017</t>
  </si>
  <si>
    <t>44G2407029A-3-4</t>
  </si>
  <si>
    <t>44G2407029A-3-3</t>
  </si>
  <si>
    <t>BL240722A018</t>
  </si>
  <si>
    <t>44G2407029A-3-2</t>
  </si>
  <si>
    <t>44G2407029A-3-1</t>
  </si>
  <si>
    <t>BL240722A019</t>
  </si>
  <si>
    <t>44G2407029A-1-2</t>
  </si>
  <si>
    <t>44G2407029A-1-1</t>
  </si>
  <si>
    <t>BL240722A020</t>
  </si>
  <si>
    <t>44G2407029A-2-4</t>
  </si>
  <si>
    <t>44G2407029A-2-3</t>
  </si>
  <si>
    <t>BL240722A021</t>
  </si>
  <si>
    <t>44G2407029A-6-3</t>
  </si>
  <si>
    <t>44G2407029A-6-1</t>
  </si>
  <si>
    <t>BL240722A022</t>
  </si>
  <si>
    <t>44G2407029A-4-3</t>
  </si>
  <si>
    <t>44G2407029A-4-1</t>
  </si>
  <si>
    <t>BL240722A023</t>
  </si>
  <si>
    <t>44G2407029A-5-1</t>
  </si>
  <si>
    <t>44G2407029A-5-3</t>
  </si>
  <si>
    <t>BL240722A024</t>
  </si>
  <si>
    <t>44G2407029A-32-1</t>
  </si>
  <si>
    <t>44G2407029A-32-3</t>
  </si>
  <si>
    <t>BL240722A025</t>
  </si>
  <si>
    <t>54G2407012b-10-1</t>
  </si>
  <si>
    <t>54G2407012b-10-3</t>
  </si>
  <si>
    <t>BL240722A026</t>
  </si>
  <si>
    <t>55G2406088a-5-4-2</t>
  </si>
  <si>
    <t>32G2406068bA-4-3</t>
  </si>
  <si>
    <t>BL240723A001</t>
  </si>
  <si>
    <t>44G2407029A-7-3</t>
  </si>
  <si>
    <t>44G2407029A-7-1</t>
  </si>
  <si>
    <t>BL240723A002</t>
  </si>
  <si>
    <t>44G2407029A-8-3</t>
  </si>
  <si>
    <t>44G2407029A-8-1</t>
  </si>
  <si>
    <t>BL240723A003</t>
  </si>
  <si>
    <t>44G2407029A-9-3</t>
  </si>
  <si>
    <t>44G2407029A-9-1</t>
  </si>
  <si>
    <t>BL240723A004</t>
  </si>
  <si>
    <t>44G2407029A-8-4</t>
  </si>
  <si>
    <t>44G2407029A-8-2</t>
  </si>
  <si>
    <t>BL240723A006</t>
  </si>
  <si>
    <t>54G2407032a-2-2</t>
  </si>
  <si>
    <t>0.0063*660</t>
  </si>
  <si>
    <t>54G2407032a-2-4</t>
  </si>
  <si>
    <t>BL240723A007</t>
  </si>
  <si>
    <t>54G2407032a-4-2</t>
  </si>
  <si>
    <t>54G2407032a-4-4</t>
  </si>
  <si>
    <t>BL240723A008</t>
  </si>
  <si>
    <t>54G2407032a-7-4</t>
  </si>
  <si>
    <t>54G2407032a-7-2</t>
  </si>
  <si>
    <t>BL240723A009</t>
  </si>
  <si>
    <t>54G2407032a-8-2</t>
  </si>
  <si>
    <t>54G2407032a-10-2</t>
  </si>
  <si>
    <t>BL240723A010</t>
  </si>
  <si>
    <t>54G2407032a-10-4</t>
  </si>
  <si>
    <t>54G2407032a-11-2</t>
  </si>
  <si>
    <t>BL240723A011</t>
  </si>
  <si>
    <t>54G2407032a-8-4</t>
  </si>
  <si>
    <t>54G2407032a-9-2</t>
  </si>
  <si>
    <t>BL240723A012</t>
  </si>
  <si>
    <t>54G2407032a-9-4</t>
  </si>
  <si>
    <t>54G2407032a-3-4</t>
  </si>
  <si>
    <t>BL240723A013</t>
  </si>
  <si>
    <t>54G2407032a-6-2</t>
  </si>
  <si>
    <t>54G2407032a-6-4</t>
  </si>
  <si>
    <t>BL240723A014</t>
  </si>
  <si>
    <t>54G2407032a-5-4</t>
  </si>
  <si>
    <t>54G2407032a-5-2</t>
  </si>
  <si>
    <t>BL240723A015</t>
  </si>
  <si>
    <t>55G2407031-11-2</t>
  </si>
  <si>
    <t>55G2407031-10-2</t>
  </si>
  <si>
    <t>BL240723A020</t>
  </si>
  <si>
    <t>44G2407009B-6-4-2</t>
  </si>
  <si>
    <t>54G2407009C-2-4-1</t>
  </si>
  <si>
    <t>BL240723A024</t>
  </si>
  <si>
    <t>44G2406046A-4-1</t>
  </si>
  <si>
    <t>44G2406046A-4-2</t>
  </si>
  <si>
    <t>BL240723A025</t>
  </si>
  <si>
    <t>44G2407009B-3-2-1</t>
  </si>
  <si>
    <t>44G2407009B-3-4-1</t>
  </si>
  <si>
    <t>BL240723A026</t>
  </si>
  <si>
    <t>44G2407009B-3-2-2</t>
  </si>
  <si>
    <t>44G2407009B-3-4-2</t>
  </si>
  <si>
    <t>BL240723A027</t>
  </si>
  <si>
    <t>44G2407009B-6-2-2</t>
  </si>
  <si>
    <t>44G2407009B-4-2-2</t>
  </si>
  <si>
    <t>BL240723A028</t>
  </si>
  <si>
    <t>44G2407009B-4-2</t>
  </si>
  <si>
    <t>44G2407009B-6-4-1</t>
  </si>
  <si>
    <t>BL240723A031</t>
  </si>
  <si>
    <t>44G2407009B-6-2-1</t>
  </si>
  <si>
    <t>44G2407009B-4-1</t>
  </si>
  <si>
    <t>BL240723A041</t>
  </si>
  <si>
    <t>55G2407005aA-2-2</t>
  </si>
  <si>
    <t>55G2407005aA-1-2</t>
  </si>
  <si>
    <t>BL240723A044</t>
  </si>
  <si>
    <t>52G2407005aC-1-2</t>
  </si>
  <si>
    <t>55G2406082aB-1-4</t>
  </si>
  <si>
    <t>BL240723A045</t>
  </si>
  <si>
    <t>55G2407005aA-2-4</t>
  </si>
  <si>
    <t>55G2406082aB-1-2</t>
  </si>
  <si>
    <t>BL240724A001</t>
  </si>
  <si>
    <t>45G2407039-4-1</t>
  </si>
  <si>
    <t>0.006*880</t>
  </si>
  <si>
    <t>45G2407039-3-1</t>
  </si>
  <si>
    <t>BL240724A002</t>
  </si>
  <si>
    <t>45G2407039-2-1</t>
  </si>
  <si>
    <t>45G2407039-2-3</t>
  </si>
  <si>
    <t>BL240724A003</t>
  </si>
  <si>
    <t>45G2407039-6-4</t>
  </si>
  <si>
    <t>45G2407039-6-2</t>
  </si>
  <si>
    <t>BL240724A004</t>
  </si>
  <si>
    <t>45G2407039-5-2</t>
  </si>
  <si>
    <t>45G2407039-5-4</t>
  </si>
  <si>
    <t>BL240724A005</t>
  </si>
  <si>
    <t>45G2407039-4-3</t>
  </si>
  <si>
    <t>45G2407039-3-3</t>
  </si>
  <si>
    <t>BL240724A006</t>
  </si>
  <si>
    <t>45G2407039-1-1</t>
  </si>
  <si>
    <t>45G2407039-1-3</t>
  </si>
  <si>
    <t>BL240724A007</t>
  </si>
  <si>
    <t>45G2407039-8-4</t>
  </si>
  <si>
    <t>45G2407039-8-2</t>
  </si>
  <si>
    <t>BL240724A008</t>
  </si>
  <si>
    <t>45G2407039-9-2</t>
  </si>
  <si>
    <t>45G2407039-9-4</t>
  </si>
  <si>
    <t>BL240724A009</t>
  </si>
  <si>
    <t>45G2407039-7-2</t>
  </si>
  <si>
    <t>45G2407039-7-4</t>
  </si>
  <si>
    <t>BL240724A010</t>
  </si>
  <si>
    <t>45G2407039-10-2</t>
  </si>
  <si>
    <t>45G2407039-10-4</t>
  </si>
  <si>
    <t>BL240724A012</t>
  </si>
  <si>
    <t>54G2407038a-14-3</t>
  </si>
  <si>
    <t>54G2407038a-14-1</t>
  </si>
  <si>
    <t>BL240724A013</t>
  </si>
  <si>
    <t>54G2407027-1-1</t>
  </si>
  <si>
    <t>0.0063*940</t>
  </si>
  <si>
    <t>54G2407027-1-3</t>
  </si>
  <si>
    <t>BL240724A014</t>
  </si>
  <si>
    <t>55G2407031-10-1</t>
  </si>
  <si>
    <t>55G2407031-10-3</t>
  </si>
  <si>
    <t>BL240724A015</t>
  </si>
  <si>
    <t>54G2407038a-1-1</t>
  </si>
  <si>
    <t>54G2407038a-1-3</t>
  </si>
  <si>
    <t>BL240724A016</t>
  </si>
  <si>
    <t>55G2407038bB-1-4</t>
  </si>
  <si>
    <t>55G2407038bB-1-2</t>
  </si>
  <si>
    <t>BL240724A017</t>
  </si>
  <si>
    <t>42G2406063bA-1-4</t>
  </si>
  <si>
    <t>42G2406063bA-1-2</t>
  </si>
  <si>
    <t>BL240724A018</t>
  </si>
  <si>
    <t>55G2407037A-7-1</t>
  </si>
  <si>
    <t>55G2407037A-7-4</t>
  </si>
  <si>
    <t>BL240724A020</t>
  </si>
  <si>
    <t>54G2407029B-1-2</t>
  </si>
  <si>
    <t>0.0063*590</t>
  </si>
  <si>
    <t>54G2407029B-2-4</t>
  </si>
  <si>
    <t>54G2407029B-3-2</t>
  </si>
  <si>
    <t>54G2407029B-3-4</t>
  </si>
  <si>
    <t>BL240724A021</t>
  </si>
  <si>
    <t>54G2407009A-1-4</t>
  </si>
  <si>
    <t>0.0063*570</t>
  </si>
  <si>
    <t>54G2407009A-1-2</t>
  </si>
  <si>
    <t>BL240724A026</t>
  </si>
  <si>
    <t>54G2407032b-1-4</t>
  </si>
  <si>
    <t>54G2407032a-11-4</t>
  </si>
  <si>
    <t>BL240724A027</t>
  </si>
  <si>
    <t>54G2407029b-4-2</t>
  </si>
  <si>
    <t>54G2407029b-4-4</t>
  </si>
  <si>
    <t>BL240725A001</t>
  </si>
  <si>
    <t>45G2406014D-1-1</t>
  </si>
  <si>
    <t>0.0075*965</t>
  </si>
  <si>
    <t>45G2406014D-2-1</t>
  </si>
  <si>
    <t>BL240725A002</t>
  </si>
  <si>
    <t>45G2406013-1-1</t>
  </si>
  <si>
    <t>45G2406013-1-2</t>
  </si>
  <si>
    <t>BL240725A003</t>
  </si>
  <si>
    <t>45G2406014D-2-2</t>
  </si>
  <si>
    <t>45G2406014D-1-2</t>
  </si>
  <si>
    <t>BL240725A004</t>
  </si>
  <si>
    <t>54G2407044B-8-3</t>
  </si>
  <si>
    <t>54G2407044B-8-1</t>
  </si>
  <si>
    <t>BL240725A005</t>
  </si>
  <si>
    <t>55G2406093a-7-3</t>
  </si>
  <si>
    <t>54G2405088-12-1</t>
  </si>
  <si>
    <t>BL240725A006</t>
  </si>
  <si>
    <t>44G2407009B-5-2-2</t>
  </si>
  <si>
    <t>44G2407009B-5-4-1</t>
  </si>
  <si>
    <t>BL240725A007</t>
  </si>
  <si>
    <t>54G2407012b-3-3</t>
  </si>
  <si>
    <t>0.006*820</t>
  </si>
  <si>
    <t>54G2407012b-1-3</t>
  </si>
  <si>
    <t>BL240726A001</t>
  </si>
  <si>
    <t>55G2407031-9-3</t>
  </si>
  <si>
    <t>55G2407031-9-1</t>
  </si>
  <si>
    <t>BL240726A002</t>
  </si>
  <si>
    <t>54G2406025-5-3-1</t>
  </si>
  <si>
    <t>54G2407041bB-3-3</t>
  </si>
  <si>
    <t>BL240726A004</t>
  </si>
  <si>
    <t>1300*850*560</t>
  </si>
  <si>
    <t>54G2407059D-6-2</t>
  </si>
  <si>
    <t>0.00635*540</t>
  </si>
  <si>
    <t>54G2407059D-6-4</t>
  </si>
  <si>
    <t>54G2407059D-5-2</t>
  </si>
  <si>
    <t>54G2407059D-2-4</t>
  </si>
  <si>
    <t>BL240726A005</t>
  </si>
  <si>
    <t>54G2407059D-3-4</t>
  </si>
  <si>
    <t>54G2407059D-3-2</t>
  </si>
  <si>
    <t>54G2407059D-8-2</t>
  </si>
  <si>
    <t>54G2407059D-9-4</t>
  </si>
  <si>
    <t>BL240726A006</t>
  </si>
  <si>
    <t>54G2407059D-9-2</t>
  </si>
  <si>
    <t>54G2407059D-7-4</t>
  </si>
  <si>
    <t>54G2407059D-7-2</t>
  </si>
  <si>
    <t>54G2407059D-8-4</t>
  </si>
  <si>
    <t>BL240726A007</t>
  </si>
  <si>
    <t>54G2407059D-1-2</t>
  </si>
  <si>
    <t>54G2407059D-1-4</t>
  </si>
  <si>
    <t>54G2407059D-2-2</t>
  </si>
  <si>
    <t>54G2407059D-4-4</t>
  </si>
  <si>
    <t>BL240726A008</t>
  </si>
  <si>
    <t>54G2407059D-4-2</t>
  </si>
  <si>
    <t>54G2407059D-5-4</t>
  </si>
  <si>
    <t>54G2407059D-10-4</t>
  </si>
  <si>
    <t>54G2407059D-10-2</t>
  </si>
  <si>
    <t>BL240726A009</t>
  </si>
  <si>
    <t>54G2407059D-11-4</t>
  </si>
  <si>
    <t>54G2407059D-13-2</t>
  </si>
  <si>
    <t>54G2407059D-13-4</t>
  </si>
  <si>
    <t>54G2407059D-14-4</t>
  </si>
  <si>
    <t>BL240726A010</t>
  </si>
  <si>
    <t>54G2407059D-14-2</t>
  </si>
  <si>
    <t>54G2407059D-12-2</t>
  </si>
  <si>
    <t>54G2407059D-12-4</t>
  </si>
  <si>
    <t>54G2407059D-11-2</t>
  </si>
  <si>
    <t>BL240726A011</t>
  </si>
  <si>
    <t>55G2407038bB-6-4</t>
  </si>
  <si>
    <t>55G2407038bB-6-2</t>
  </si>
  <si>
    <t>BL240726A012</t>
  </si>
  <si>
    <t>55G2407031-13-2</t>
  </si>
  <si>
    <t>55G2407031-13-4</t>
  </si>
  <si>
    <t>BL240726A013</t>
  </si>
  <si>
    <t>55G2407037B-2-2</t>
  </si>
  <si>
    <t>55G2407037B-3-2</t>
  </si>
  <si>
    <t>BL240726A014</t>
  </si>
  <si>
    <t>55G2407037B-2-4</t>
  </si>
  <si>
    <t>55G2407037B-3-4</t>
  </si>
  <si>
    <t>BL240726A016</t>
  </si>
  <si>
    <t>1400*810*530</t>
  </si>
  <si>
    <t>52G2407025aB-7-1</t>
  </si>
  <si>
    <t>52G2407025aB-7-3</t>
  </si>
  <si>
    <t>BL240726A017</t>
  </si>
  <si>
    <t>54G2407009C-4-4-2</t>
  </si>
  <si>
    <t>54G2407009C-5-2-2</t>
  </si>
  <si>
    <t>BL240727A001</t>
  </si>
  <si>
    <t>45G2406071B-2-2</t>
  </si>
  <si>
    <t>45G2406021B-3-2</t>
  </si>
  <si>
    <t>BL240727A002</t>
  </si>
  <si>
    <t>55G2406029-6-3</t>
  </si>
  <si>
    <t>0.006*890</t>
  </si>
  <si>
    <t>55G2406057-7-1-1</t>
  </si>
  <si>
    <t>BL240727A004</t>
  </si>
  <si>
    <t>42G2407011b-10-2</t>
  </si>
  <si>
    <t>42G2407011b-10-4</t>
  </si>
  <si>
    <t>BL240727A006</t>
  </si>
  <si>
    <t>45G2406077A-2-2</t>
  </si>
  <si>
    <t>45G2406077A-1-4</t>
  </si>
  <si>
    <t>BL240727A007</t>
  </si>
  <si>
    <t>45G2405123A-3-2</t>
  </si>
  <si>
    <t>0.006*850</t>
  </si>
  <si>
    <t>45G2405123A-3-4</t>
  </si>
  <si>
    <t>BL240727A008</t>
  </si>
  <si>
    <t>54G2406050A-2-1-2</t>
  </si>
  <si>
    <t>54G2406050A-2-1-1</t>
  </si>
  <si>
    <t>BL240727A011</t>
  </si>
  <si>
    <t>54G2406056A-3-2</t>
  </si>
  <si>
    <t>54G2406056A-3-4</t>
  </si>
  <si>
    <t>BL240727A012</t>
  </si>
  <si>
    <t>54G2406062-5-4</t>
  </si>
  <si>
    <t>54G2406062-5-2</t>
  </si>
  <si>
    <t>BL240727A013</t>
  </si>
  <si>
    <t>54G2406062-6-2</t>
  </si>
  <si>
    <t>54G2406062-6-4</t>
  </si>
  <si>
    <t>BL240727A014</t>
  </si>
  <si>
    <t>55G2407043-15-1</t>
  </si>
  <si>
    <t>55G2407043-15-3</t>
  </si>
  <si>
    <t>BL240727A015</t>
  </si>
  <si>
    <t>55G2407060B-1-2</t>
  </si>
  <si>
    <t>0.00635*720</t>
  </si>
  <si>
    <t>55G2407060B-1-4</t>
  </si>
  <si>
    <t>BL240727A016</t>
  </si>
  <si>
    <t>55G2407060B-2-2</t>
  </si>
  <si>
    <t>55G2407060B-2-4</t>
  </si>
  <si>
    <t>BL240727A017</t>
  </si>
  <si>
    <t>55G2407059b-6-2</t>
  </si>
  <si>
    <t>55G2407059b-6-4</t>
  </si>
  <si>
    <t>BL240728A002</t>
  </si>
  <si>
    <t>44G2405086A-2-3</t>
  </si>
  <si>
    <t>44G2405086A-2-6</t>
  </si>
  <si>
    <t>44G2405086A-4-6</t>
  </si>
  <si>
    <t>44G2405086A-4-3</t>
  </si>
  <si>
    <t>BL240728A003</t>
  </si>
  <si>
    <t>44G2405017-11-5</t>
  </si>
  <si>
    <t>0.0065*480</t>
  </si>
  <si>
    <t>44G2405017-11-2</t>
  </si>
  <si>
    <t>42G2405073b-1-2</t>
  </si>
  <si>
    <t>42G2405073b-1-5</t>
  </si>
  <si>
    <t>BL240728A005</t>
  </si>
  <si>
    <t>45G2406084D-9-4</t>
  </si>
  <si>
    <t>45G2406084D-9-2</t>
  </si>
  <si>
    <t>BL240728A006</t>
  </si>
  <si>
    <t>42G2407026a-2-4</t>
  </si>
  <si>
    <t>44G2406046A-1-2-3</t>
  </si>
  <si>
    <t>BL240728A008</t>
  </si>
  <si>
    <t>55G2406059-4-4-1</t>
  </si>
  <si>
    <t>55G2406059-4-2-2</t>
  </si>
  <si>
    <t>BL240728A011</t>
  </si>
  <si>
    <t>55G2406057-7-1-2</t>
  </si>
  <si>
    <t>0.006*910</t>
  </si>
  <si>
    <t>55G2406057-1-3</t>
  </si>
  <si>
    <t>BL240728A012</t>
  </si>
  <si>
    <t>1050*810*530</t>
  </si>
  <si>
    <t>45G2405123A-1-3</t>
  </si>
  <si>
    <t>0.006*770</t>
  </si>
  <si>
    <t>55G2407049A-1-2</t>
  </si>
  <si>
    <t>BL240728A013</t>
  </si>
  <si>
    <t>54G2407041C-9-1</t>
  </si>
  <si>
    <t>55G2405083B-4-3</t>
  </si>
  <si>
    <t>BL240728A016</t>
  </si>
  <si>
    <t>45G2406013-2-1</t>
  </si>
  <si>
    <t>45G2406013-3-2</t>
  </si>
  <si>
    <t>BL240728A017</t>
  </si>
  <si>
    <t>45G2406013-4-1</t>
  </si>
  <si>
    <t>45G2406013-4-2</t>
  </si>
  <si>
    <t>BL240728A018</t>
  </si>
  <si>
    <t>45G2406013-3-1</t>
  </si>
  <si>
    <t>45G2406013-2-2</t>
  </si>
  <si>
    <t>BL240729A001</t>
  </si>
  <si>
    <t>54G2406104A-6-1</t>
  </si>
  <si>
    <t>0.0063*970</t>
  </si>
  <si>
    <t>54G2406104A-6-3</t>
  </si>
  <si>
    <t>BL240729A002</t>
  </si>
  <si>
    <t>1150*950*600</t>
  </si>
  <si>
    <t>54G2403032bB-2-4</t>
  </si>
  <si>
    <t>0.009*460</t>
  </si>
  <si>
    <t>54G2403032bB-1-4</t>
  </si>
  <si>
    <t>54G2403032bB-1-2</t>
  </si>
  <si>
    <t>54G2403032bB-2-2</t>
  </si>
  <si>
    <t>BL240729A003</t>
  </si>
  <si>
    <t>54G2403032bB-4-2</t>
  </si>
  <si>
    <t>54G2403032bB-4-4</t>
  </si>
  <si>
    <t>54G2403032bB-3-2</t>
  </si>
  <si>
    <t>54G2403032bB-3-3</t>
  </si>
  <si>
    <t>BL240729A004</t>
  </si>
  <si>
    <t>880*940*600</t>
  </si>
  <si>
    <t>54G2403032bB-5-4</t>
  </si>
  <si>
    <t>54G2403032bB-5-2</t>
  </si>
  <si>
    <t>BL240729A005</t>
  </si>
  <si>
    <t>55G2406082dB-8-1</t>
  </si>
  <si>
    <t>0.007*1095</t>
  </si>
  <si>
    <t>55G2407006-7-1</t>
  </si>
  <si>
    <t>BL240729A006</t>
  </si>
  <si>
    <t>55G2404021B-1-3</t>
  </si>
  <si>
    <t>55G2406023A-9-1</t>
  </si>
  <si>
    <t>BL240729A008</t>
  </si>
  <si>
    <t>54G2405009D-1-1-1</t>
  </si>
  <si>
    <t>54G2405009D-1-1-2</t>
  </si>
  <si>
    <t>BL240729A013</t>
  </si>
  <si>
    <t>55G2406088a-4-2-1</t>
  </si>
  <si>
    <t>55G2406088a-4-2-2</t>
  </si>
  <si>
    <t>BL240729A014</t>
  </si>
  <si>
    <t>54G2405078A-7-3-3</t>
  </si>
  <si>
    <t>54G2405078A-7-3-1</t>
  </si>
  <si>
    <t>BL240729A016</t>
  </si>
  <si>
    <t>54G2406056-3-2-2</t>
  </si>
  <si>
    <t>45G2406098-8-4</t>
  </si>
  <si>
    <t>BL240729A017</t>
  </si>
  <si>
    <t>54G2405079B-15-2</t>
  </si>
  <si>
    <t>55G2407043-15-4</t>
  </si>
  <si>
    <t>BL240729A018</t>
  </si>
  <si>
    <t>1240*930*590</t>
  </si>
  <si>
    <t>55G2407035-1-3</t>
  </si>
  <si>
    <t>0.006*990</t>
  </si>
  <si>
    <t>55G2407035-4-3</t>
  </si>
  <si>
    <t>BL240730A001</t>
  </si>
  <si>
    <t>52G2407036-15-2</t>
  </si>
  <si>
    <t>52G2407036-15-4</t>
  </si>
  <si>
    <t>BL240730A003</t>
  </si>
  <si>
    <t>54G2406049C-1-2</t>
  </si>
  <si>
    <t>52G2406053A-1-2</t>
  </si>
  <si>
    <t>BL240730A004</t>
  </si>
  <si>
    <t>55G2405020-13-4</t>
  </si>
  <si>
    <t>45G2406017B-10-2</t>
  </si>
  <si>
    <t>BL240730A006</t>
  </si>
  <si>
    <t>54G2406031-12-3</t>
  </si>
  <si>
    <t>54G2404047A-3-3</t>
  </si>
  <si>
    <t>35G2404005-1-2-2</t>
  </si>
  <si>
    <t>54G2404047A-3-6</t>
  </si>
  <si>
    <t>BL240730A008</t>
  </si>
  <si>
    <t>52G2406037A-4-3-1</t>
  </si>
  <si>
    <t>52G2406037A-4-3-2</t>
  </si>
  <si>
    <t>34G2401022-2-4-1</t>
  </si>
  <si>
    <t>34G2401023-1-2-1</t>
  </si>
  <si>
    <t>BL240730A009</t>
  </si>
  <si>
    <t>54G2406067aB-2-2</t>
  </si>
  <si>
    <t>0.007*635</t>
  </si>
  <si>
    <t>54G2406015bB-1-5</t>
  </si>
  <si>
    <t>BL240730A012</t>
  </si>
  <si>
    <t>1200*810*530</t>
  </si>
  <si>
    <t>56G2407002bA-2-1-1</t>
  </si>
  <si>
    <t>0.006*970</t>
  </si>
  <si>
    <t>45G2405077aA-1-1</t>
  </si>
  <si>
    <t>BL240730A014</t>
  </si>
  <si>
    <t>1500*830*540</t>
  </si>
  <si>
    <t>55G2405043-5-2</t>
  </si>
  <si>
    <t>55G2405044-6-2</t>
  </si>
  <si>
    <t>BL240730A015</t>
  </si>
  <si>
    <t>44G2406105-5-1</t>
  </si>
  <si>
    <t>44G2407010B-5-3</t>
  </si>
  <si>
    <t>BL240730A016</t>
  </si>
  <si>
    <t>54G2405039A-2-4</t>
  </si>
  <si>
    <t>54G2405039A-3-2</t>
  </si>
  <si>
    <t>BL240730A017</t>
  </si>
  <si>
    <t>55G2407007b-14-1-1</t>
  </si>
  <si>
    <t>55G2405048b-2-1</t>
  </si>
  <si>
    <t>BL240731A001</t>
  </si>
  <si>
    <t>45G2406077B-3-1</t>
  </si>
  <si>
    <t>0.0065*1150</t>
  </si>
  <si>
    <t>45G2406077B-4-1</t>
  </si>
  <si>
    <t>BL240731A002</t>
  </si>
  <si>
    <t>1090*810*530</t>
  </si>
  <si>
    <t>55G2406029-12-2</t>
  </si>
  <si>
    <t>44G2405017-7-4</t>
  </si>
  <si>
    <t>BL240731A008</t>
  </si>
  <si>
    <t>54G2407027-1-4</t>
  </si>
  <si>
    <t>54G2407027-1-2</t>
  </si>
  <si>
    <t>BL240731A009</t>
  </si>
  <si>
    <t>54G2407027-2-4</t>
  </si>
  <si>
    <t>54G2407027-2-2</t>
  </si>
  <si>
    <t>BL240731A010</t>
  </si>
  <si>
    <t>54G2407049C-7-2</t>
  </si>
  <si>
    <t>0.007*580</t>
  </si>
  <si>
    <t>54G2407049C-8-2</t>
  </si>
  <si>
    <t>54G2407049C-7-4</t>
  </si>
  <si>
    <t>54G2407049C-9-4</t>
  </si>
  <si>
    <t>BL240731A011</t>
  </si>
  <si>
    <t>54G2407049C-9-2</t>
  </si>
  <si>
    <t>54G2407049C-8-4</t>
  </si>
  <si>
    <t>54G2407049C-5-4</t>
  </si>
  <si>
    <t>54G2407049C-6-2</t>
  </si>
  <si>
    <t>BL240731A012</t>
  </si>
  <si>
    <t>54G2407049C-6-4</t>
  </si>
  <si>
    <t>54G2407049C-10-2</t>
  </si>
  <si>
    <t>54G2407049C-10-4</t>
  </si>
  <si>
    <t>54G2407049C-5-2</t>
  </si>
  <si>
    <t>BL240731A014</t>
  </si>
  <si>
    <t>54G2407053B-8-2</t>
  </si>
  <si>
    <t>0.006*1090</t>
  </si>
  <si>
    <t>54G2407053B-4-4</t>
  </si>
  <si>
    <t>BL240731A015</t>
  </si>
  <si>
    <t>44G2406086B-2-3</t>
  </si>
  <si>
    <t>52G2406027-10-3</t>
  </si>
  <si>
    <t>2024-8</t>
  </si>
  <si>
    <t>BL240801A001</t>
  </si>
  <si>
    <t>54G2406017B-7-4</t>
  </si>
  <si>
    <t>45G2406017B-2-4</t>
  </si>
  <si>
    <t>BL240801A003</t>
  </si>
  <si>
    <t>45G2406017B-6-2</t>
  </si>
  <si>
    <t>45G2406017B-4-4</t>
  </si>
  <si>
    <t>BL240801A004</t>
  </si>
  <si>
    <t>45G2406017B-1-2</t>
  </si>
  <si>
    <t>45G2406017B-3-4</t>
  </si>
  <si>
    <t>BL240801A005</t>
  </si>
  <si>
    <t>54G2404102B-5-4</t>
  </si>
  <si>
    <t>0.0063*440</t>
  </si>
  <si>
    <t>54G2404102B-5-2</t>
  </si>
  <si>
    <t>54G2406074-3-4</t>
  </si>
  <si>
    <t>54G2406074-4-4</t>
  </si>
  <si>
    <t>BL240801A006</t>
  </si>
  <si>
    <t>54G2406056-6-2-2</t>
  </si>
  <si>
    <t>44G2405109-9-3</t>
  </si>
  <si>
    <t>BL240801A007</t>
  </si>
  <si>
    <t>55G2405018-9-2</t>
  </si>
  <si>
    <t>54G2405018-9-4</t>
  </si>
  <si>
    <t>54G2405018-4-2</t>
  </si>
  <si>
    <t>54G2405018-4-4</t>
  </si>
  <si>
    <t>BL240801A008</t>
  </si>
  <si>
    <t>54G2406061B-3-2</t>
  </si>
  <si>
    <t>54G2407032a-3-2</t>
  </si>
  <si>
    <t>BL240801A009</t>
  </si>
  <si>
    <t>44G2405091-6-1</t>
  </si>
  <si>
    <t>52G2406027-10-1</t>
  </si>
  <si>
    <t>BL240801A010</t>
  </si>
  <si>
    <t>1000*810*550</t>
  </si>
  <si>
    <t>54G2406076-11-3</t>
  </si>
  <si>
    <t>0.006*804</t>
  </si>
  <si>
    <t>54G2406074-1-1</t>
  </si>
  <si>
    <t>BL240801A011</t>
  </si>
  <si>
    <t>54G2405049A-9-2</t>
  </si>
  <si>
    <t>0.0065*500</t>
  </si>
  <si>
    <t>52G2406023B-1-1</t>
  </si>
  <si>
    <t>BL240801A012</t>
  </si>
  <si>
    <t>54G2406067aA-1-4</t>
  </si>
  <si>
    <t>54G2406067aB-2-1</t>
  </si>
  <si>
    <t>BL240801A013</t>
  </si>
  <si>
    <t>45G2405089A-4-3</t>
  </si>
  <si>
    <t>0.006*750</t>
  </si>
  <si>
    <t>45G2405089A-4-1</t>
  </si>
  <si>
    <t>BL240801A014</t>
  </si>
  <si>
    <t>55G2407031-11-3</t>
  </si>
  <si>
    <t>54G2407026A-2-1-2</t>
  </si>
  <si>
    <t>BL240801A015</t>
  </si>
  <si>
    <t>44G2402008a-5-3</t>
  </si>
  <si>
    <t>0.007*950</t>
  </si>
  <si>
    <t>44G2402008b-2-3</t>
  </si>
  <si>
    <t>BL240801A016</t>
  </si>
  <si>
    <t>55G2406103-17-2</t>
  </si>
  <si>
    <t>0.007*620</t>
  </si>
  <si>
    <t>55G2406103-17-4</t>
  </si>
  <si>
    <t>BL240802A001</t>
  </si>
  <si>
    <t>52G2406053A-4-2</t>
  </si>
  <si>
    <t>52G2406053A-4-4</t>
  </si>
  <si>
    <t>BL240802A002</t>
  </si>
  <si>
    <t>52G2406053A-5-2</t>
  </si>
  <si>
    <t>54G2406049C-1-4</t>
  </si>
  <si>
    <t>BL240802A003</t>
  </si>
  <si>
    <t>54G2407057-1-2</t>
  </si>
  <si>
    <t>54G2407057-1-4</t>
  </si>
  <si>
    <t>BL240802A004</t>
  </si>
  <si>
    <t>54G2407057-3-4</t>
  </si>
  <si>
    <t>54G2407057-3-2</t>
  </si>
  <si>
    <t>BL240802A005</t>
  </si>
  <si>
    <t>54G2407057-4-4</t>
  </si>
  <si>
    <t>54G2407057-4-2</t>
  </si>
  <si>
    <t>BL240802A006</t>
  </si>
  <si>
    <t>54G2407057-2-2</t>
  </si>
  <si>
    <t>54G2407057-2-4</t>
  </si>
  <si>
    <t>BL240802A007</t>
  </si>
  <si>
    <t>55G2407035-13-2</t>
  </si>
  <si>
    <t>55G2407035-13-4</t>
  </si>
  <si>
    <t>BL240802A008</t>
  </si>
  <si>
    <t>54G2406018-12-1</t>
  </si>
  <si>
    <t>54G2407038a-10-3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</si>
</sst>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/>
      <c r="C2" t="s">
        <v>3</v>
      </c>
      <c r="D2" t="s">
        <v>4</v>
      </c>
      <c r="E2" t="s">
        <v>5</v>
      </c>
      <c r="F2" t="s">
        <v>6</v>
      </c>
      <c r="G2" t="s">
        <v>7</v>
      </c>
      <c r="H2" t="n">
        <v>170.5</v>
      </c>
      <c r="I2">
        <f>H3+H4</f>
      </c>
      <c r="J2" t="n">
        <v>406.2</v>
      </c>
      <c r="K2"/>
      <c r="L2"/>
      <c r="M2"/>
      <c r="N2" t="s">
        <v>8</v>
      </c>
      <c r="O2" t="s">
        <v>9</v>
      </c>
      <c r="P2"/>
      <c r="Q2" t="s">
        <v>10</v>
      </c>
      <c r="R2" t="n">
        <v>11100.0</v>
      </c>
      <c r="S2" t="n">
        <v>0.0</v>
      </c>
      <c r="T2" t="s">
        <v>11</v>
      </c>
      <c r="U2" t="s">
        <v>12</v>
      </c>
      <c r="V2" t="n">
        <v>11.0</v>
      </c>
      <c r="W2"/>
    </row>
    <row r="3">
      <c r="A3" t="s">
        <v>2</v>
      </c>
      <c r="B3"/>
      <c r="C3"/>
      <c r="D3"/>
      <c r="E3"/>
      <c r="F3" t="s">
        <v>13</v>
      </c>
      <c r="G3" t="s">
        <v>7</v>
      </c>
      <c r="H3" t="n">
        <v>172.7</v>
      </c>
      <c r="I3"/>
      <c r="J3"/>
      <c r="K3"/>
      <c r="L3"/>
      <c r="M3"/>
      <c r="N3" t="s">
        <v>8</v>
      </c>
      <c r="O3" t="s">
        <v>9</v>
      </c>
      <c r="P3"/>
      <c r="Q3" t="s">
        <v>10</v>
      </c>
      <c r="R3" t="n">
        <v>11300.0</v>
      </c>
      <c r="S3" t="n">
        <v>0.0</v>
      </c>
      <c r="T3" t="s">
        <v>11</v>
      </c>
      <c r="U3" t="s">
        <v>12</v>
      </c>
      <c r="V3" t="n">
        <v>11.0</v>
      </c>
      <c r="W3"/>
    </row>
    <row r="4">
      <c r="A4" t="s">
        <v>14</v>
      </c>
      <c r="B4"/>
      <c r="C4" t="s">
        <v>15</v>
      </c>
      <c r="D4" t="s">
        <v>4</v>
      </c>
      <c r="E4" t="s">
        <v>16</v>
      </c>
      <c r="F4" t="s">
        <v>17</v>
      </c>
      <c r="G4" t="s">
        <v>18</v>
      </c>
      <c r="H4" t="n">
        <v>126.7</v>
      </c>
      <c r="I4">
        <f>H5+H6</f>
      </c>
      <c r="J4" t="n">
        <v>302.6</v>
      </c>
      <c r="K4"/>
      <c r="L4"/>
      <c r="M4"/>
      <c r="N4" t="s">
        <v>19</v>
      </c>
      <c r="O4" t="s">
        <v>9</v>
      </c>
      <c r="P4"/>
      <c r="Q4" t="s">
        <v>10</v>
      </c>
      <c r="R4" t="n">
        <v>12700.0</v>
      </c>
      <c r="S4" t="n">
        <v>0.0</v>
      </c>
      <c r="T4" t="s">
        <v>20</v>
      </c>
      <c r="U4" t="s">
        <v>12</v>
      </c>
      <c r="V4" t="n">
        <v>11.0</v>
      </c>
      <c r="W4"/>
    </row>
    <row r="5">
      <c r="A5" t="s">
        <v>14</v>
      </c>
      <c r="B5"/>
      <c r="C5"/>
      <c r="D5"/>
      <c r="E5"/>
      <c r="F5" t="s">
        <v>21</v>
      </c>
      <c r="G5" t="s">
        <v>18</v>
      </c>
      <c r="H5" t="n">
        <v>126.7</v>
      </c>
      <c r="I5"/>
      <c r="J5"/>
      <c r="K5"/>
      <c r="L5"/>
      <c r="M5"/>
      <c r="N5" t="s">
        <v>19</v>
      </c>
      <c r="O5" t="s">
        <v>9</v>
      </c>
      <c r="P5"/>
      <c r="Q5" t="s">
        <v>10</v>
      </c>
      <c r="R5" t="n">
        <v>12700.0</v>
      </c>
      <c r="S5" t="n">
        <v>0.0</v>
      </c>
      <c r="T5" t="s">
        <v>20</v>
      </c>
      <c r="U5" t="s">
        <v>12</v>
      </c>
      <c r="V5" t="n">
        <v>11.0</v>
      </c>
      <c r="W5"/>
    </row>
    <row r="6">
      <c r="A6" t="s">
        <v>14</v>
      </c>
      <c r="B6"/>
      <c r="C6" t="s">
        <v>22</v>
      </c>
      <c r="D6" t="s">
        <v>4</v>
      </c>
      <c r="E6" t="s">
        <v>23</v>
      </c>
      <c r="F6" t="s">
        <v>24</v>
      </c>
      <c r="G6" t="s">
        <v>18</v>
      </c>
      <c r="H6" t="n">
        <v>124.9</v>
      </c>
      <c r="I6">
        <f>H7+H8</f>
      </c>
      <c r="J6" t="n">
        <v>300.0</v>
      </c>
      <c r="K6"/>
      <c r="L6"/>
      <c r="M6"/>
      <c r="N6" t="s">
        <v>19</v>
      </c>
      <c r="O6" t="s">
        <v>9</v>
      </c>
      <c r="P6"/>
      <c r="Q6" t="s">
        <v>10</v>
      </c>
      <c r="R6" t="n">
        <v>12600.0</v>
      </c>
      <c r="S6" t="n">
        <v>0.0</v>
      </c>
      <c r="T6" t="s">
        <v>20</v>
      </c>
      <c r="U6" t="s">
        <v>12</v>
      </c>
      <c r="V6" t="n">
        <v>11.0</v>
      </c>
      <c r="W6"/>
    </row>
    <row r="7">
      <c r="A7" t="s">
        <v>14</v>
      </c>
      <c r="B7"/>
      <c r="C7"/>
      <c r="D7"/>
      <c r="E7"/>
      <c r="F7" t="s">
        <v>25</v>
      </c>
      <c r="G7" t="s">
        <v>18</v>
      </c>
      <c r="H7" t="n">
        <v>125.9</v>
      </c>
      <c r="I7"/>
      <c r="J7"/>
      <c r="K7"/>
      <c r="L7"/>
      <c r="M7"/>
      <c r="N7" t="s">
        <v>19</v>
      </c>
      <c r="O7" t="s">
        <v>9</v>
      </c>
      <c r="P7"/>
      <c r="Q7" t="s">
        <v>10</v>
      </c>
      <c r="R7" t="n">
        <v>12700.0</v>
      </c>
      <c r="S7" t="n">
        <v>0.0</v>
      </c>
      <c r="T7" t="s">
        <v>20</v>
      </c>
      <c r="U7" t="s">
        <v>12</v>
      </c>
      <c r="V7" t="n">
        <v>11.0</v>
      </c>
      <c r="W7"/>
    </row>
    <row r="8">
      <c r="A8" t="s">
        <v>14</v>
      </c>
      <c r="B8"/>
      <c r="C8" t="s">
        <v>26</v>
      </c>
      <c r="D8" t="s">
        <v>4</v>
      </c>
      <c r="E8" t="s">
        <v>27</v>
      </c>
      <c r="F8" t="s">
        <v>28</v>
      </c>
      <c r="G8" t="s">
        <v>18</v>
      </c>
      <c r="H8" t="n">
        <v>128.5</v>
      </c>
      <c r="I8">
        <f>H9+H10</f>
      </c>
      <c r="J8" t="n">
        <v>308.8</v>
      </c>
      <c r="K8"/>
      <c r="L8"/>
      <c r="M8"/>
      <c r="N8" t="s">
        <v>19</v>
      </c>
      <c r="O8" t="s">
        <v>9</v>
      </c>
      <c r="P8"/>
      <c r="Q8" t="s">
        <v>10</v>
      </c>
      <c r="R8" t="n">
        <v>12900.0</v>
      </c>
      <c r="S8" t="n">
        <v>0.0</v>
      </c>
      <c r="T8" t="s">
        <v>20</v>
      </c>
      <c r="U8" t="s">
        <v>12</v>
      </c>
      <c r="V8" t="n">
        <v>11.0</v>
      </c>
      <c r="W8"/>
    </row>
    <row r="9">
      <c r="A9" t="s">
        <v>14</v>
      </c>
      <c r="B9"/>
      <c r="C9"/>
      <c r="D9"/>
      <c r="E9"/>
      <c r="F9" t="s">
        <v>29</v>
      </c>
      <c r="G9" t="s">
        <v>18</v>
      </c>
      <c r="H9" t="n">
        <v>124.3</v>
      </c>
      <c r="I9"/>
      <c r="J9"/>
      <c r="K9"/>
      <c r="L9"/>
      <c r="M9"/>
      <c r="N9" t="s">
        <v>19</v>
      </c>
      <c r="O9" t="s">
        <v>9</v>
      </c>
      <c r="P9"/>
      <c r="Q9" t="s">
        <v>10</v>
      </c>
      <c r="R9" t="n">
        <v>12500.0</v>
      </c>
      <c r="S9" t="n">
        <v>0.0</v>
      </c>
      <c r="T9" t="s">
        <v>20</v>
      </c>
      <c r="U9" t="s">
        <v>12</v>
      </c>
      <c r="V9" t="n">
        <v>11.0</v>
      </c>
      <c r="W9"/>
    </row>
    <row r="10">
      <c r="A10" t="s">
        <v>14</v>
      </c>
      <c r="B10"/>
      <c r="C10" t="s">
        <v>30</v>
      </c>
      <c r="D10" t="s">
        <v>4</v>
      </c>
      <c r="E10" t="s">
        <v>27</v>
      </c>
      <c r="F10" t="s">
        <v>31</v>
      </c>
      <c r="G10" t="s">
        <v>18</v>
      </c>
      <c r="H10" t="n">
        <v>127.5</v>
      </c>
      <c r="I10">
        <f>H11+H12</f>
      </c>
      <c r="J10" t="n">
        <v>309.0</v>
      </c>
      <c r="K10"/>
      <c r="L10"/>
      <c r="M10"/>
      <c r="N10" t="s">
        <v>19</v>
      </c>
      <c r="O10" t="s">
        <v>9</v>
      </c>
      <c r="P10"/>
      <c r="Q10" t="s">
        <v>10</v>
      </c>
      <c r="R10" t="n">
        <v>12800.0</v>
      </c>
      <c r="S10" t="n">
        <v>0.0</v>
      </c>
      <c r="T10" t="s">
        <v>20</v>
      </c>
      <c r="U10" t="s">
        <v>12</v>
      </c>
      <c r="V10" t="n">
        <v>11.0</v>
      </c>
      <c r="W10"/>
    </row>
    <row r="11">
      <c r="A11" t="s">
        <v>14</v>
      </c>
      <c r="B11"/>
      <c r="C11"/>
      <c r="D11"/>
      <c r="E11"/>
      <c r="F11" t="s">
        <v>32</v>
      </c>
      <c r="G11" t="s">
        <v>18</v>
      </c>
      <c r="H11" t="n">
        <v>125.5</v>
      </c>
      <c r="I11"/>
      <c r="J11"/>
      <c r="K11"/>
      <c r="L11"/>
      <c r="M11"/>
      <c r="N11" t="s">
        <v>19</v>
      </c>
      <c r="O11" t="s">
        <v>9</v>
      </c>
      <c r="P11"/>
      <c r="Q11" t="s">
        <v>10</v>
      </c>
      <c r="R11" t="n">
        <v>12600.0</v>
      </c>
      <c r="S11" t="n">
        <v>0.0</v>
      </c>
      <c r="T11" t="s">
        <v>20</v>
      </c>
      <c r="U11" t="s">
        <v>12</v>
      </c>
      <c r="V11" t="n">
        <v>11.0</v>
      </c>
      <c r="W11"/>
    </row>
    <row r="12">
      <c r="A12" t="s">
        <v>33</v>
      </c>
      <c r="B12" t="n">
        <v>45383.0</v>
      </c>
      <c r="C12" t="s">
        <v>34</v>
      </c>
      <c r="D12" t="s">
        <v>4</v>
      </c>
      <c r="E12" t="s">
        <v>27</v>
      </c>
      <c r="F12" t="s">
        <v>35</v>
      </c>
      <c r="G12" t="s">
        <v>18</v>
      </c>
      <c r="H12" t="n">
        <v>124.1</v>
      </c>
      <c r="I12">
        <f>H13+H14</f>
      </c>
      <c r="J12" t="n">
        <v>304.4</v>
      </c>
      <c r="K12"/>
      <c r="L12"/>
      <c r="M12"/>
      <c r="N12" t="s">
        <v>19</v>
      </c>
      <c r="O12" t="s">
        <v>9</v>
      </c>
      <c r="P12"/>
      <c r="Q12" t="s">
        <v>10</v>
      </c>
      <c r="R12" t="n">
        <v>12500.0</v>
      </c>
      <c r="S12" t="n">
        <v>0.0</v>
      </c>
      <c r="T12" t="s">
        <v>20</v>
      </c>
      <c r="U12" t="s">
        <v>12</v>
      </c>
      <c r="V12" t="n">
        <v>11.0</v>
      </c>
      <c r="W12"/>
    </row>
    <row r="13">
      <c r="A13" t="s">
        <v>33</v>
      </c>
      <c r="B13"/>
      <c r="C13"/>
      <c r="D13"/>
      <c r="E13"/>
      <c r="F13" t="s">
        <v>36</v>
      </c>
      <c r="G13" t="s">
        <v>18</v>
      </c>
      <c r="H13" t="n">
        <v>124.7</v>
      </c>
      <c r="I13"/>
      <c r="J13"/>
      <c r="K13"/>
      <c r="L13"/>
      <c r="M13"/>
      <c r="N13" t="s">
        <v>19</v>
      </c>
      <c r="O13" t="s">
        <v>9</v>
      </c>
      <c r="P13"/>
      <c r="Q13" t="s">
        <v>10</v>
      </c>
      <c r="R13" t="n">
        <v>12500.0</v>
      </c>
      <c r="S13" t="n">
        <v>0.0</v>
      </c>
      <c r="T13" t="s">
        <v>20</v>
      </c>
      <c r="U13" t="s">
        <v>12</v>
      </c>
      <c r="V13" t="n">
        <v>11.0</v>
      </c>
      <c r="W13"/>
    </row>
    <row r="14">
      <c r="A14" t="s">
        <v>37</v>
      </c>
      <c r="B14"/>
      <c r="C14" t="s">
        <v>38</v>
      </c>
      <c r="D14" t="s">
        <v>4</v>
      </c>
      <c r="E14" t="s">
        <v>39</v>
      </c>
      <c r="F14" t="s">
        <v>40</v>
      </c>
      <c r="G14" t="s">
        <v>41</v>
      </c>
      <c r="H14" t="n">
        <v>150.9</v>
      </c>
      <c r="I14">
        <f>H15+H16</f>
      </c>
      <c r="J14" t="n">
        <v>354.6</v>
      </c>
      <c r="K14"/>
      <c r="L14"/>
      <c r="M14"/>
      <c r="N14" t="s">
        <v>19</v>
      </c>
      <c r="O14" t="s">
        <v>9</v>
      </c>
      <c r="P14"/>
      <c r="Q14" t="s">
        <v>10</v>
      </c>
      <c r="R14" t="n">
        <v>12800.0</v>
      </c>
      <c r="S14" t="n">
        <v>0.0</v>
      </c>
      <c r="T14" t="s">
        <v>20</v>
      </c>
      <c r="U14" t="s">
        <v>42</v>
      </c>
      <c r="V14" t="n">
        <v>11.0</v>
      </c>
      <c r="W14"/>
    </row>
    <row r="15">
      <c r="A15" t="s">
        <v>37</v>
      </c>
      <c r="B15"/>
      <c r="C15"/>
      <c r="D15"/>
      <c r="E15"/>
      <c r="F15" t="s">
        <v>43</v>
      </c>
      <c r="G15" t="s">
        <v>41</v>
      </c>
      <c r="H15" t="n">
        <v>150.1</v>
      </c>
      <c r="I15"/>
      <c r="J15"/>
      <c r="K15"/>
      <c r="L15"/>
      <c r="M15"/>
      <c r="N15" t="s">
        <v>19</v>
      </c>
      <c r="O15" t="s">
        <v>9</v>
      </c>
      <c r="P15"/>
      <c r="Q15" t="s">
        <v>10</v>
      </c>
      <c r="R15" t="n">
        <v>12800.0</v>
      </c>
      <c r="S15" t="n">
        <v>0.0</v>
      </c>
      <c r="T15" t="s">
        <v>20</v>
      </c>
      <c r="U15" t="s">
        <v>42</v>
      </c>
      <c r="V15" t="n">
        <v>11.0</v>
      </c>
      <c r="W15"/>
    </row>
    <row r="16">
      <c r="A16" t="s">
        <v>37</v>
      </c>
      <c r="B16" t="n">
        <v>45392.0</v>
      </c>
      <c r="C16" t="s">
        <v>44</v>
      </c>
      <c r="D16" t="s">
        <v>4</v>
      </c>
      <c r="E16" t="s">
        <v>39</v>
      </c>
      <c r="F16" t="s">
        <v>45</v>
      </c>
      <c r="G16" t="s">
        <v>46</v>
      </c>
      <c r="H16" t="n">
        <v>148.9</v>
      </c>
      <c r="I16">
        <f>H17+H18</f>
      </c>
      <c r="J16" t="n">
        <v>342.2</v>
      </c>
      <c r="K16"/>
      <c r="L16"/>
      <c r="M16"/>
      <c r="N16" t="s">
        <v>8</v>
      </c>
      <c r="O16" t="s">
        <v>9</v>
      </c>
      <c r="P16"/>
      <c r="Q16" t="s">
        <v>10</v>
      </c>
      <c r="R16" t="n">
        <v>12100.0</v>
      </c>
      <c r="S16" t="n">
        <v>0.0</v>
      </c>
      <c r="T16" t="s">
        <v>20</v>
      </c>
      <c r="U16" t="s">
        <v>42</v>
      </c>
      <c r="V16" t="n">
        <v>11.0</v>
      </c>
      <c r="W16"/>
    </row>
    <row r="17">
      <c r="A17" t="s">
        <v>37</v>
      </c>
      <c r="B17"/>
      <c r="C17"/>
      <c r="D17"/>
      <c r="E17"/>
      <c r="F17" t="s">
        <v>47</v>
      </c>
      <c r="G17" t="s">
        <v>46</v>
      </c>
      <c r="H17" t="n">
        <v>139.7</v>
      </c>
      <c r="I17"/>
      <c r="J17"/>
      <c r="K17"/>
      <c r="L17"/>
      <c r="M17"/>
      <c r="N17" t="s">
        <v>8</v>
      </c>
      <c r="O17" t="s">
        <v>9</v>
      </c>
      <c r="P17"/>
      <c r="Q17" t="s">
        <v>10</v>
      </c>
      <c r="R17" t="n">
        <v>11300.0</v>
      </c>
      <c r="S17" t="n">
        <v>0.0</v>
      </c>
      <c r="T17" t="s">
        <v>20</v>
      </c>
      <c r="U17" t="s">
        <v>42</v>
      </c>
      <c r="V17" t="n">
        <v>11.0</v>
      </c>
      <c r="W17"/>
    </row>
    <row r="18">
      <c r="A18" t="s">
        <v>37</v>
      </c>
      <c r="B18"/>
      <c r="C18" t="s">
        <v>48</v>
      </c>
      <c r="D18" t="s">
        <v>4</v>
      </c>
      <c r="E18" t="s">
        <v>39</v>
      </c>
      <c r="F18" t="s">
        <v>49</v>
      </c>
      <c r="G18" t="s">
        <v>46</v>
      </c>
      <c r="H18" t="n">
        <v>138.9</v>
      </c>
      <c r="I18">
        <f>H19+H20</f>
      </c>
      <c r="J18" t="n">
        <v>332.0</v>
      </c>
      <c r="K18"/>
      <c r="L18"/>
      <c r="M18"/>
      <c r="N18" t="s">
        <v>8</v>
      </c>
      <c r="O18" t="s">
        <v>9</v>
      </c>
      <c r="P18"/>
      <c r="Q18" t="s">
        <v>10</v>
      </c>
      <c r="R18" t="n">
        <v>11200.0</v>
      </c>
      <c r="S18" t="n">
        <v>0.0</v>
      </c>
      <c r="T18" t="s">
        <v>20</v>
      </c>
      <c r="U18" t="s">
        <v>42</v>
      </c>
      <c r="V18" t="n">
        <v>11.0</v>
      </c>
      <c r="W18"/>
    </row>
    <row r="19">
      <c r="A19" t="s">
        <v>37</v>
      </c>
      <c r="B19"/>
      <c r="C19"/>
      <c r="D19"/>
      <c r="E19"/>
      <c r="F19" t="s">
        <v>50</v>
      </c>
      <c r="G19" t="s">
        <v>46</v>
      </c>
      <c r="H19" t="n">
        <v>139.5</v>
      </c>
      <c r="I19"/>
      <c r="J19"/>
      <c r="K19"/>
      <c r="L19"/>
      <c r="M19"/>
      <c r="N19" t="s">
        <v>8</v>
      </c>
      <c r="O19" t="s">
        <v>9</v>
      </c>
      <c r="P19"/>
      <c r="Q19" t="s">
        <v>10</v>
      </c>
      <c r="R19" t="n">
        <v>11300.0</v>
      </c>
      <c r="S19" t="n">
        <v>0.0</v>
      </c>
      <c r="T19" t="s">
        <v>20</v>
      </c>
      <c r="U19" t="s">
        <v>42</v>
      </c>
      <c r="V19" t="n">
        <v>11.0</v>
      </c>
      <c r="W19"/>
    </row>
    <row r="20">
      <c r="A20" t="s">
        <v>37</v>
      </c>
      <c r="B20"/>
      <c r="C20" t="s">
        <v>51</v>
      </c>
      <c r="D20" t="s">
        <v>4</v>
      </c>
      <c r="E20" t="s">
        <v>39</v>
      </c>
      <c r="F20" t="s">
        <v>52</v>
      </c>
      <c r="G20" t="s">
        <v>46</v>
      </c>
      <c r="H20" t="n">
        <v>139.7</v>
      </c>
      <c r="I20">
        <f>H21+H22</f>
      </c>
      <c r="J20" t="n">
        <v>340.4</v>
      </c>
      <c r="K20"/>
      <c r="L20"/>
      <c r="M20"/>
      <c r="N20" t="s">
        <v>8</v>
      </c>
      <c r="O20" t="s">
        <v>9</v>
      </c>
      <c r="P20"/>
      <c r="Q20" t="s">
        <v>10</v>
      </c>
      <c r="R20" t="n">
        <v>11300.0</v>
      </c>
      <c r="S20" t="n">
        <v>0.0</v>
      </c>
      <c r="T20" t="s">
        <v>20</v>
      </c>
      <c r="U20" t="s">
        <v>42</v>
      </c>
      <c r="V20" t="n">
        <v>11.0</v>
      </c>
      <c r="W20"/>
    </row>
    <row r="21">
      <c r="A21" t="s">
        <v>37</v>
      </c>
      <c r="B21"/>
      <c r="C21"/>
      <c r="D21"/>
      <c r="E21"/>
      <c r="F21" t="s">
        <v>53</v>
      </c>
      <c r="G21" t="s">
        <v>46</v>
      </c>
      <c r="H21" t="n">
        <v>147.1</v>
      </c>
      <c r="I21"/>
      <c r="J21"/>
      <c r="K21"/>
      <c r="L21"/>
      <c r="M21"/>
      <c r="N21" t="s">
        <v>8</v>
      </c>
      <c r="O21" t="s">
        <v>9</v>
      </c>
      <c r="P21"/>
      <c r="Q21" t="s">
        <v>10</v>
      </c>
      <c r="R21" t="n">
        <v>11900.0</v>
      </c>
      <c r="S21" t="n">
        <v>0.0</v>
      </c>
      <c r="T21" t="s">
        <v>20</v>
      </c>
      <c r="U21" t="s">
        <v>42</v>
      </c>
      <c r="V21" t="n">
        <v>11.0</v>
      </c>
      <c r="W21"/>
    </row>
    <row r="22">
      <c r="A22" t="s">
        <v>37</v>
      </c>
      <c r="B22"/>
      <c r="C22" t="s">
        <v>54</v>
      </c>
      <c r="D22" t="s">
        <v>4</v>
      </c>
      <c r="E22" t="s">
        <v>55</v>
      </c>
      <c r="F22" t="s">
        <v>56</v>
      </c>
      <c r="G22" t="s">
        <v>57</v>
      </c>
      <c r="H22" t="n">
        <v>111.2</v>
      </c>
      <c r="I22">
        <f>H23+H24</f>
      </c>
      <c r="J22" t="n">
        <v>269.4</v>
      </c>
      <c r="K22"/>
      <c r="L22"/>
      <c r="M22"/>
      <c r="N22" t="s">
        <v>19</v>
      </c>
      <c r="O22" t="s">
        <v>9</v>
      </c>
      <c r="P22"/>
      <c r="Q22" t="s">
        <v>10</v>
      </c>
      <c r="R22" t="n">
        <v>12200.0</v>
      </c>
      <c r="S22" t="n">
        <v>0.0</v>
      </c>
      <c r="T22" t="s">
        <v>20</v>
      </c>
      <c r="U22" t="s">
        <v>42</v>
      </c>
      <c r="V22" t="n">
        <v>11.0</v>
      </c>
      <c r="W22"/>
    </row>
    <row r="23">
      <c r="A23" t="s">
        <v>37</v>
      </c>
      <c r="B23"/>
      <c r="C23"/>
      <c r="D23"/>
      <c r="E23"/>
      <c r="F23" t="s">
        <v>58</v>
      </c>
      <c r="G23" t="s">
        <v>57</v>
      </c>
      <c r="H23" t="n">
        <v>110.6</v>
      </c>
      <c r="I23"/>
      <c r="J23"/>
      <c r="K23"/>
      <c r="L23"/>
      <c r="M23"/>
      <c r="N23" t="s">
        <v>19</v>
      </c>
      <c r="O23" t="s">
        <v>9</v>
      </c>
      <c r="P23"/>
      <c r="Q23" t="s">
        <v>10</v>
      </c>
      <c r="R23" t="n">
        <v>12100.0</v>
      </c>
      <c r="S23" t="n">
        <v>0.0</v>
      </c>
      <c r="T23" t="s">
        <v>20</v>
      </c>
      <c r="U23" t="s">
        <v>42</v>
      </c>
      <c r="V23" t="n">
        <v>11.0</v>
      </c>
      <c r="W23"/>
    </row>
    <row r="24">
      <c r="A24" t="s">
        <v>37</v>
      </c>
      <c r="B24"/>
      <c r="C24" t="s">
        <v>59</v>
      </c>
      <c r="D24" t="s">
        <v>4</v>
      </c>
      <c r="E24" t="s">
        <v>55</v>
      </c>
      <c r="F24" t="s">
        <v>60</v>
      </c>
      <c r="G24" t="s">
        <v>57</v>
      </c>
      <c r="H24" t="n">
        <v>110.4</v>
      </c>
      <c r="I24">
        <f>H25+H26</f>
      </c>
      <c r="J24" t="n">
        <v>268.4</v>
      </c>
      <c r="K24"/>
      <c r="L24"/>
      <c r="M24"/>
      <c r="N24" t="s">
        <v>19</v>
      </c>
      <c r="O24" t="s">
        <v>9</v>
      </c>
      <c r="P24"/>
      <c r="Q24" t="s">
        <v>10</v>
      </c>
      <c r="R24" t="n">
        <v>12100.0</v>
      </c>
      <c r="S24" t="n">
        <v>0.0</v>
      </c>
      <c r="T24" t="s">
        <v>20</v>
      </c>
      <c r="U24" t="s">
        <v>42</v>
      </c>
      <c r="V24" t="n">
        <v>11.0</v>
      </c>
      <c r="W24"/>
    </row>
    <row r="25">
      <c r="A25" t="s">
        <v>37</v>
      </c>
      <c r="B25"/>
      <c r="C25"/>
      <c r="D25"/>
      <c r="E25"/>
      <c r="F25" t="s">
        <v>61</v>
      </c>
      <c r="G25" t="s">
        <v>57</v>
      </c>
      <c r="H25" t="n">
        <v>110.4</v>
      </c>
      <c r="I25"/>
      <c r="J25"/>
      <c r="K25"/>
      <c r="L25"/>
      <c r="M25"/>
      <c r="N25" t="s">
        <v>19</v>
      </c>
      <c r="O25" t="s">
        <v>9</v>
      </c>
      <c r="P25"/>
      <c r="Q25" t="s">
        <v>10</v>
      </c>
      <c r="R25" t="n">
        <v>12100.0</v>
      </c>
      <c r="S25" t="n">
        <v>0.0</v>
      </c>
      <c r="T25" t="s">
        <v>20</v>
      </c>
      <c r="U25" t="s">
        <v>42</v>
      </c>
      <c r="V25" t="n">
        <v>11.0</v>
      </c>
      <c r="W25"/>
    </row>
    <row r="26">
      <c r="A26" t="s">
        <v>37</v>
      </c>
      <c r="B26"/>
      <c r="C26" t="s">
        <v>62</v>
      </c>
      <c r="D26" t="s">
        <v>4</v>
      </c>
      <c r="E26" t="s">
        <v>55</v>
      </c>
      <c r="F26" t="s">
        <v>63</v>
      </c>
      <c r="G26" t="s">
        <v>57</v>
      </c>
      <c r="H26" t="n">
        <v>110.8</v>
      </c>
      <c r="I26">
        <f>H27+H28</f>
      </c>
      <c r="J26" t="n">
        <v>268.4</v>
      </c>
      <c r="K26"/>
      <c r="L26"/>
      <c r="M26"/>
      <c r="N26" t="s">
        <v>19</v>
      </c>
      <c r="O26" t="s">
        <v>9</v>
      </c>
      <c r="P26"/>
      <c r="Q26" t="s">
        <v>10</v>
      </c>
      <c r="R26" t="n">
        <v>12100.0</v>
      </c>
      <c r="S26" t="n">
        <v>0.0</v>
      </c>
      <c r="T26" t="s">
        <v>20</v>
      </c>
      <c r="U26" t="s">
        <v>42</v>
      </c>
      <c r="V26" t="n">
        <v>11.0</v>
      </c>
      <c r="W26"/>
    </row>
    <row r="27">
      <c r="A27" t="s">
        <v>37</v>
      </c>
      <c r="B27"/>
      <c r="C27"/>
      <c r="D27"/>
      <c r="E27"/>
      <c r="F27" t="s">
        <v>64</v>
      </c>
      <c r="G27" t="s">
        <v>57</v>
      </c>
      <c r="H27" t="n">
        <v>110.0</v>
      </c>
      <c r="I27"/>
      <c r="J27"/>
      <c r="K27"/>
      <c r="L27"/>
      <c r="M27"/>
      <c r="N27" t="s">
        <v>19</v>
      </c>
      <c r="O27" t="s">
        <v>9</v>
      </c>
      <c r="P27"/>
      <c r="Q27" t="s">
        <v>10</v>
      </c>
      <c r="R27" t="n">
        <v>12000.0</v>
      </c>
      <c r="S27" t="n">
        <v>0.0</v>
      </c>
      <c r="T27" t="s">
        <v>20</v>
      </c>
      <c r="U27" t="s">
        <v>42</v>
      </c>
      <c r="V27" t="n">
        <v>11.0</v>
      </c>
      <c r="W27"/>
    </row>
    <row r="28">
      <c r="A28" t="s">
        <v>37</v>
      </c>
      <c r="B28"/>
      <c r="C28" t="s">
        <v>65</v>
      </c>
      <c r="D28" t="s">
        <v>4</v>
      </c>
      <c r="E28" t="s">
        <v>23</v>
      </c>
      <c r="F28" t="s">
        <v>66</v>
      </c>
      <c r="G28" t="s">
        <v>57</v>
      </c>
      <c r="H28" t="n">
        <v>108.6</v>
      </c>
      <c r="I28">
        <f>H29+H30</f>
      </c>
      <c r="J28" t="n">
        <v>265.2</v>
      </c>
      <c r="K28"/>
      <c r="L28"/>
      <c r="M28"/>
      <c r="N28" t="s">
        <v>19</v>
      </c>
      <c r="O28" t="s">
        <v>9</v>
      </c>
      <c r="P28"/>
      <c r="Q28" t="s">
        <v>10</v>
      </c>
      <c r="R28" t="n">
        <v>11900.0</v>
      </c>
      <c r="S28" t="n">
        <v>0.0</v>
      </c>
      <c r="T28" t="s">
        <v>20</v>
      </c>
      <c r="U28" t="s">
        <v>42</v>
      </c>
      <c r="V28" t="n">
        <v>11.0</v>
      </c>
      <c r="W28"/>
    </row>
    <row r="29">
      <c r="A29" t="s">
        <v>37</v>
      </c>
      <c r="B29"/>
      <c r="C29"/>
      <c r="D29"/>
      <c r="E29"/>
      <c r="F29" t="s">
        <v>67</v>
      </c>
      <c r="G29" t="s">
        <v>57</v>
      </c>
      <c r="H29" t="n">
        <v>109.0</v>
      </c>
      <c r="I29"/>
      <c r="J29"/>
      <c r="K29"/>
      <c r="L29"/>
      <c r="M29"/>
      <c r="N29" t="s">
        <v>19</v>
      </c>
      <c r="O29" t="s">
        <v>9</v>
      </c>
      <c r="P29"/>
      <c r="Q29" t="s">
        <v>10</v>
      </c>
      <c r="R29" t="n">
        <v>11900.0</v>
      </c>
      <c r="S29" t="n">
        <v>0.0</v>
      </c>
      <c r="T29" t="s">
        <v>20</v>
      </c>
      <c r="U29" t="s">
        <v>42</v>
      </c>
      <c r="V29" t="n">
        <v>11.0</v>
      </c>
      <c r="W29"/>
    </row>
    <row r="30">
      <c r="A30" t="s">
        <v>37</v>
      </c>
      <c r="B30"/>
      <c r="C30" t="s">
        <v>68</v>
      </c>
      <c r="D30" t="s">
        <v>4</v>
      </c>
      <c r="E30" t="s">
        <v>69</v>
      </c>
      <c r="F30" t="s">
        <v>70</v>
      </c>
      <c r="G30" t="s">
        <v>71</v>
      </c>
      <c r="H30" t="n">
        <v>86.9</v>
      </c>
      <c r="I30">
        <f>H31+H32+H33+H34</f>
      </c>
      <c r="J30" t="n">
        <v>406.8</v>
      </c>
      <c r="K30"/>
      <c r="L30"/>
      <c r="M30"/>
      <c r="N30" t="s">
        <v>19</v>
      </c>
      <c r="O30" t="s">
        <v>9</v>
      </c>
      <c r="P30"/>
      <c r="Q30" t="s">
        <v>10</v>
      </c>
      <c r="R30" t="n">
        <v>12400.0</v>
      </c>
      <c r="S30" t="n">
        <v>0.0</v>
      </c>
      <c r="T30" t="s">
        <v>20</v>
      </c>
      <c r="U30" t="s">
        <v>12</v>
      </c>
      <c r="V30" t="n">
        <v>11.0</v>
      </c>
      <c r="W30"/>
    </row>
    <row r="31">
      <c r="A31" t="s">
        <v>37</v>
      </c>
      <c r="B31"/>
      <c r="C31"/>
      <c r="D31"/>
      <c r="E31"/>
      <c r="F31" t="s">
        <v>72</v>
      </c>
      <c r="G31" t="s">
        <v>71</v>
      </c>
      <c r="H31" t="n">
        <v>86.7</v>
      </c>
      <c r="I31"/>
      <c r="J31"/>
      <c r="K31"/>
      <c r="L31"/>
      <c r="M31"/>
      <c r="N31" t="s">
        <v>19</v>
      </c>
      <c r="O31" t="s">
        <v>9</v>
      </c>
      <c r="P31"/>
      <c r="Q31" t="s">
        <v>10</v>
      </c>
      <c r="R31" t="n">
        <v>12400.0</v>
      </c>
      <c r="S31" t="n">
        <v>0.0</v>
      </c>
      <c r="T31" t="s">
        <v>20</v>
      </c>
      <c r="U31" t="s">
        <v>12</v>
      </c>
      <c r="V31" t="n">
        <v>11.0</v>
      </c>
      <c r="W31"/>
    </row>
    <row r="32">
      <c r="A32" t="s">
        <v>37</v>
      </c>
      <c r="B32"/>
      <c r="C32"/>
      <c r="D32"/>
      <c r="E32"/>
      <c r="F32" t="s">
        <v>73</v>
      </c>
      <c r="G32" t="s">
        <v>71</v>
      </c>
      <c r="H32" t="n">
        <v>87.3</v>
      </c>
      <c r="I32"/>
      <c r="J32"/>
      <c r="K32"/>
      <c r="L32"/>
      <c r="M32"/>
      <c r="N32" t="s">
        <v>19</v>
      </c>
      <c r="O32" t="s">
        <v>9</v>
      </c>
      <c r="P32"/>
      <c r="Q32" t="s">
        <v>10</v>
      </c>
      <c r="R32" t="n">
        <v>12400.0</v>
      </c>
      <c r="S32" t="n">
        <v>0.0</v>
      </c>
      <c r="T32" t="s">
        <v>20</v>
      </c>
      <c r="U32" t="s">
        <v>12</v>
      </c>
      <c r="V32" t="n">
        <v>11.0</v>
      </c>
      <c r="W32"/>
    </row>
    <row r="33">
      <c r="A33" t="s">
        <v>37</v>
      </c>
      <c r="B33"/>
      <c r="C33"/>
      <c r="D33"/>
      <c r="E33"/>
      <c r="F33" t="s">
        <v>74</v>
      </c>
      <c r="G33" t="s">
        <v>71</v>
      </c>
      <c r="H33" t="n">
        <v>86.9</v>
      </c>
      <c r="I33"/>
      <c r="J33"/>
      <c r="K33"/>
      <c r="L33"/>
      <c r="M33"/>
      <c r="N33" t="s">
        <v>19</v>
      </c>
      <c r="O33" t="s">
        <v>9</v>
      </c>
      <c r="P33"/>
      <c r="Q33" t="s">
        <v>10</v>
      </c>
      <c r="R33" t="n">
        <v>12400.0</v>
      </c>
      <c r="S33" t="n">
        <v>0.0</v>
      </c>
      <c r="T33" t="s">
        <v>20</v>
      </c>
      <c r="U33" t="s">
        <v>12</v>
      </c>
      <c r="V33" t="n">
        <v>11.0</v>
      </c>
      <c r="W33"/>
    </row>
    <row r="34">
      <c r="A34" t="s">
        <v>37</v>
      </c>
      <c r="B34"/>
      <c r="C34" t="s">
        <v>75</v>
      </c>
      <c r="D34" t="s">
        <v>4</v>
      </c>
      <c r="E34" t="s">
        <v>69</v>
      </c>
      <c r="F34" t="s">
        <v>76</v>
      </c>
      <c r="G34" t="s">
        <v>71</v>
      </c>
      <c r="H34" t="n">
        <v>86.7</v>
      </c>
      <c r="I34">
        <f>H35+H36+H37+H38</f>
      </c>
      <c r="J34" t="n">
        <v>404.0</v>
      </c>
      <c r="K34"/>
      <c r="L34"/>
      <c r="M34"/>
      <c r="N34" t="s">
        <v>19</v>
      </c>
      <c r="O34" t="s">
        <v>9</v>
      </c>
      <c r="P34"/>
      <c r="Q34" t="s">
        <v>10</v>
      </c>
      <c r="R34" t="n">
        <v>12400.0</v>
      </c>
      <c r="S34" t="n">
        <v>0.0</v>
      </c>
      <c r="T34" t="s">
        <v>20</v>
      </c>
      <c r="U34" t="s">
        <v>12</v>
      </c>
      <c r="V34" t="n">
        <v>11.0</v>
      </c>
      <c r="W34"/>
    </row>
    <row r="35">
      <c r="A35" t="s">
        <v>37</v>
      </c>
      <c r="B35"/>
      <c r="C35"/>
      <c r="D35"/>
      <c r="E35"/>
      <c r="F35" t="s">
        <v>77</v>
      </c>
      <c r="G35" t="s">
        <v>71</v>
      </c>
      <c r="H35" t="n">
        <v>86.7</v>
      </c>
      <c r="I35"/>
      <c r="J35"/>
      <c r="K35"/>
      <c r="L35"/>
      <c r="M35"/>
      <c r="N35" t="s">
        <v>19</v>
      </c>
      <c r="O35" t="s">
        <v>9</v>
      </c>
      <c r="P35"/>
      <c r="Q35" t="s">
        <v>10</v>
      </c>
      <c r="R35" t="n">
        <v>12400.0</v>
      </c>
      <c r="S35" t="n">
        <v>0.0</v>
      </c>
      <c r="T35" t="s">
        <v>20</v>
      </c>
      <c r="U35" t="s">
        <v>12</v>
      </c>
      <c r="V35" t="n">
        <v>11.0</v>
      </c>
      <c r="W35"/>
    </row>
    <row r="36">
      <c r="A36" t="s">
        <v>37</v>
      </c>
      <c r="B36"/>
      <c r="C36"/>
      <c r="D36"/>
      <c r="E36"/>
      <c r="F36" t="s">
        <v>78</v>
      </c>
      <c r="G36" t="s">
        <v>71</v>
      </c>
      <c r="H36" t="n">
        <v>85.7</v>
      </c>
      <c r="I36"/>
      <c r="J36"/>
      <c r="K36"/>
      <c r="L36"/>
      <c r="M36"/>
      <c r="N36" t="s">
        <v>19</v>
      </c>
      <c r="O36" t="s">
        <v>9</v>
      </c>
      <c r="P36"/>
      <c r="Q36" t="s">
        <v>10</v>
      </c>
      <c r="R36" t="n">
        <v>12200.0</v>
      </c>
      <c r="S36" t="n">
        <v>0.0</v>
      </c>
      <c r="T36" t="s">
        <v>20</v>
      </c>
      <c r="U36" t="s">
        <v>12</v>
      </c>
      <c r="V36" t="n">
        <v>11.0</v>
      </c>
      <c r="W36"/>
    </row>
    <row r="37">
      <c r="A37" t="s">
        <v>37</v>
      </c>
      <c r="B37"/>
      <c r="C37"/>
      <c r="D37"/>
      <c r="E37"/>
      <c r="F37" t="s">
        <v>79</v>
      </c>
      <c r="G37" t="s">
        <v>71</v>
      </c>
      <c r="H37" t="n">
        <v>85.9</v>
      </c>
      <c r="I37"/>
      <c r="J37"/>
      <c r="K37"/>
      <c r="L37"/>
      <c r="M37"/>
      <c r="N37" t="s">
        <v>19</v>
      </c>
      <c r="O37" t="s">
        <v>9</v>
      </c>
      <c r="P37"/>
      <c r="Q37" t="s">
        <v>10</v>
      </c>
      <c r="R37" t="n">
        <v>12200.0</v>
      </c>
      <c r="S37" t="n">
        <v>0.0</v>
      </c>
      <c r="T37" t="s">
        <v>20</v>
      </c>
      <c r="U37" t="s">
        <v>12</v>
      </c>
      <c r="V37" t="n">
        <v>11.0</v>
      </c>
      <c r="W37"/>
    </row>
    <row r="38">
      <c r="A38" t="s">
        <v>37</v>
      </c>
      <c r="B38"/>
      <c r="C38" t="s">
        <v>80</v>
      </c>
      <c r="D38" t="s">
        <v>4</v>
      </c>
      <c r="E38" t="s">
        <v>69</v>
      </c>
      <c r="F38" t="s">
        <v>81</v>
      </c>
      <c r="G38" t="s">
        <v>71</v>
      </c>
      <c r="H38" t="n">
        <v>86.9</v>
      </c>
      <c r="I38">
        <f>H39+H40+H41+H42</f>
      </c>
      <c r="J38" t="n">
        <v>405.4</v>
      </c>
      <c r="K38"/>
      <c r="L38"/>
      <c r="M38"/>
      <c r="N38" t="s">
        <v>19</v>
      </c>
      <c r="O38" t="s">
        <v>9</v>
      </c>
      <c r="P38"/>
      <c r="Q38" t="s">
        <v>10</v>
      </c>
      <c r="R38" t="n">
        <v>12400.0</v>
      </c>
      <c r="S38" t="n">
        <v>0.0</v>
      </c>
      <c r="T38" t="s">
        <v>20</v>
      </c>
      <c r="U38" t="s">
        <v>12</v>
      </c>
      <c r="V38" t="n">
        <v>11.0</v>
      </c>
      <c r="W38"/>
    </row>
    <row r="39">
      <c r="A39" t="s">
        <v>37</v>
      </c>
      <c r="B39"/>
      <c r="C39"/>
      <c r="D39"/>
      <c r="E39"/>
      <c r="F39" t="s">
        <v>82</v>
      </c>
      <c r="G39" t="s">
        <v>71</v>
      </c>
      <c r="H39" t="n">
        <v>86.7</v>
      </c>
      <c r="I39"/>
      <c r="J39"/>
      <c r="K39"/>
      <c r="L39"/>
      <c r="M39"/>
      <c r="N39" t="s">
        <v>19</v>
      </c>
      <c r="O39" t="s">
        <v>9</v>
      </c>
      <c r="P39"/>
      <c r="Q39" t="s">
        <v>10</v>
      </c>
      <c r="R39" t="n">
        <v>12400.0</v>
      </c>
      <c r="S39" t="n">
        <v>0.0</v>
      </c>
      <c r="T39" t="s">
        <v>20</v>
      </c>
      <c r="U39" t="s">
        <v>12</v>
      </c>
      <c r="V39" t="n">
        <v>11.0</v>
      </c>
      <c r="W39"/>
    </row>
    <row r="40">
      <c r="A40" t="s">
        <v>37</v>
      </c>
      <c r="B40"/>
      <c r="C40"/>
      <c r="D40"/>
      <c r="E40"/>
      <c r="F40" t="s">
        <v>83</v>
      </c>
      <c r="G40" t="s">
        <v>71</v>
      </c>
      <c r="H40" t="n">
        <v>86.9</v>
      </c>
      <c r="I40"/>
      <c r="J40"/>
      <c r="K40"/>
      <c r="L40"/>
      <c r="M40"/>
      <c r="N40" t="s">
        <v>19</v>
      </c>
      <c r="O40" t="s">
        <v>9</v>
      </c>
      <c r="P40"/>
      <c r="Q40" t="s">
        <v>10</v>
      </c>
      <c r="R40" t="n">
        <v>12400.0</v>
      </c>
      <c r="S40" t="n">
        <v>0.0</v>
      </c>
      <c r="T40" t="s">
        <v>20</v>
      </c>
      <c r="U40" t="s">
        <v>12</v>
      </c>
      <c r="V40" t="n">
        <v>11.0</v>
      </c>
      <c r="W40"/>
    </row>
    <row r="41">
      <c r="A41" t="s">
        <v>37</v>
      </c>
      <c r="B41"/>
      <c r="C41"/>
      <c r="D41"/>
      <c r="E41"/>
      <c r="F41" t="s">
        <v>84</v>
      </c>
      <c r="G41" t="s">
        <v>71</v>
      </c>
      <c r="H41" t="n">
        <v>85.9</v>
      </c>
      <c r="I41"/>
      <c r="J41"/>
      <c r="K41"/>
      <c r="L41"/>
      <c r="M41"/>
      <c r="N41" t="s">
        <v>19</v>
      </c>
      <c r="O41" t="s">
        <v>9</v>
      </c>
      <c r="P41"/>
      <c r="Q41" t="s">
        <v>10</v>
      </c>
      <c r="R41" t="n">
        <v>12200.0</v>
      </c>
      <c r="S41" t="n">
        <v>0.0</v>
      </c>
      <c r="T41" t="s">
        <v>20</v>
      </c>
      <c r="U41" t="s">
        <v>12</v>
      </c>
      <c r="V41" t="n">
        <v>11.0</v>
      </c>
      <c r="W41"/>
    </row>
    <row r="42">
      <c r="A42" t="s">
        <v>37</v>
      </c>
      <c r="B42"/>
      <c r="C42" t="s">
        <v>85</v>
      </c>
      <c r="D42" t="s">
        <v>4</v>
      </c>
      <c r="E42" t="s">
        <v>69</v>
      </c>
      <c r="F42" t="s">
        <v>86</v>
      </c>
      <c r="G42" t="s">
        <v>71</v>
      </c>
      <c r="H42" t="n">
        <v>85.3</v>
      </c>
      <c r="I42">
        <f>H43+H44+H45+H46</f>
      </c>
      <c r="J42" t="n">
        <v>406.6</v>
      </c>
      <c r="K42"/>
      <c r="L42"/>
      <c r="M42"/>
      <c r="N42" t="s">
        <v>19</v>
      </c>
      <c r="O42" t="s">
        <v>9</v>
      </c>
      <c r="P42"/>
      <c r="Q42" t="s">
        <v>10</v>
      </c>
      <c r="R42" t="n">
        <v>12200.0</v>
      </c>
      <c r="S42" t="n">
        <v>0.0</v>
      </c>
      <c r="T42" t="s">
        <v>20</v>
      </c>
      <c r="U42" t="s">
        <v>12</v>
      </c>
      <c r="V42" t="n">
        <v>11.0</v>
      </c>
      <c r="W42"/>
    </row>
    <row r="43">
      <c r="A43" t="s">
        <v>37</v>
      </c>
      <c r="B43"/>
      <c r="C43"/>
      <c r="D43"/>
      <c r="E43"/>
      <c r="F43" t="s">
        <v>87</v>
      </c>
      <c r="G43" t="s">
        <v>71</v>
      </c>
      <c r="H43" t="n">
        <v>86.1</v>
      </c>
      <c r="I43"/>
      <c r="J43"/>
      <c r="K43"/>
      <c r="L43"/>
      <c r="M43"/>
      <c r="N43" t="s">
        <v>19</v>
      </c>
      <c r="O43" t="s">
        <v>9</v>
      </c>
      <c r="P43"/>
      <c r="Q43" t="s">
        <v>10</v>
      </c>
      <c r="R43" t="n">
        <v>12300.0</v>
      </c>
      <c r="S43" t="n">
        <v>0.0</v>
      </c>
      <c r="T43" t="s">
        <v>20</v>
      </c>
      <c r="U43" t="s">
        <v>12</v>
      </c>
      <c r="V43" t="n">
        <v>11.0</v>
      </c>
      <c r="W43"/>
    </row>
    <row r="44">
      <c r="A44" t="s">
        <v>37</v>
      </c>
      <c r="B44"/>
      <c r="C44"/>
      <c r="D44"/>
      <c r="E44"/>
      <c r="F44" t="s">
        <v>88</v>
      </c>
      <c r="G44" t="s">
        <v>71</v>
      </c>
      <c r="H44" t="n">
        <v>88.1</v>
      </c>
      <c r="I44"/>
      <c r="J44"/>
      <c r="K44"/>
      <c r="L44"/>
      <c r="M44"/>
      <c r="N44" t="s">
        <v>19</v>
      </c>
      <c r="O44" t="s">
        <v>9</v>
      </c>
      <c r="P44"/>
      <c r="Q44" t="s">
        <v>10</v>
      </c>
      <c r="R44" t="n">
        <v>12600.0</v>
      </c>
      <c r="S44" t="n">
        <v>1.0</v>
      </c>
      <c r="T44" t="s">
        <v>20</v>
      </c>
      <c r="U44" t="s">
        <v>12</v>
      </c>
      <c r="V44" t="n">
        <v>11.0</v>
      </c>
      <c r="W44"/>
    </row>
    <row r="45">
      <c r="A45" t="s">
        <v>37</v>
      </c>
      <c r="B45"/>
      <c r="C45"/>
      <c r="D45"/>
      <c r="E45"/>
      <c r="F45" t="s">
        <v>89</v>
      </c>
      <c r="G45" t="s">
        <v>71</v>
      </c>
      <c r="H45" t="n">
        <v>88.1</v>
      </c>
      <c r="I45"/>
      <c r="J45"/>
      <c r="K45"/>
      <c r="L45"/>
      <c r="M45"/>
      <c r="N45" t="s">
        <v>19</v>
      </c>
      <c r="O45" t="s">
        <v>9</v>
      </c>
      <c r="P45"/>
      <c r="Q45" t="s">
        <v>10</v>
      </c>
      <c r="R45" t="n">
        <v>12600.0</v>
      </c>
      <c r="S45" t="n">
        <v>1.0</v>
      </c>
      <c r="T45" t="s">
        <v>20</v>
      </c>
      <c r="U45" t="s">
        <v>12</v>
      </c>
      <c r="V45" t="n">
        <v>11.0</v>
      </c>
      <c r="W45"/>
    </row>
    <row r="46">
      <c r="A46" t="s">
        <v>37</v>
      </c>
      <c r="B46"/>
      <c r="C46" t="s">
        <v>90</v>
      </c>
      <c r="D46" t="s">
        <v>4</v>
      </c>
      <c r="E46" t="s">
        <v>69</v>
      </c>
      <c r="F46" t="s">
        <v>91</v>
      </c>
      <c r="G46" t="s">
        <v>71</v>
      </c>
      <c r="H46" t="n">
        <v>87.3</v>
      </c>
      <c r="I46">
        <f>H47+H48+H49+H50</f>
      </c>
      <c r="J46" t="n">
        <v>408.8</v>
      </c>
      <c r="K46"/>
      <c r="L46"/>
      <c r="M46"/>
      <c r="N46" t="s">
        <v>19</v>
      </c>
      <c r="O46" t="s">
        <v>9</v>
      </c>
      <c r="P46"/>
      <c r="Q46" t="s">
        <v>10</v>
      </c>
      <c r="R46" t="n">
        <v>12400.0</v>
      </c>
      <c r="S46" t="n">
        <v>0.0</v>
      </c>
      <c r="T46" t="s">
        <v>20</v>
      </c>
      <c r="U46" t="s">
        <v>12</v>
      </c>
      <c r="V46" t="n">
        <v>11.0</v>
      </c>
      <c r="W46"/>
    </row>
    <row r="47">
      <c r="A47" t="s">
        <v>37</v>
      </c>
      <c r="B47"/>
      <c r="C47"/>
      <c r="D47"/>
      <c r="E47"/>
      <c r="F47" t="s">
        <v>92</v>
      </c>
      <c r="G47" t="s">
        <v>71</v>
      </c>
      <c r="H47" t="n">
        <v>87.3</v>
      </c>
      <c r="I47"/>
      <c r="J47"/>
      <c r="K47"/>
      <c r="L47"/>
      <c r="M47"/>
      <c r="N47" t="s">
        <v>19</v>
      </c>
      <c r="O47" t="s">
        <v>9</v>
      </c>
      <c r="P47"/>
      <c r="Q47" t="s">
        <v>10</v>
      </c>
      <c r="R47" t="n">
        <v>12400.0</v>
      </c>
      <c r="S47" t="n">
        <v>0.0</v>
      </c>
      <c r="T47" t="s">
        <v>20</v>
      </c>
      <c r="U47" t="s">
        <v>12</v>
      </c>
      <c r="V47" t="n">
        <v>11.0</v>
      </c>
      <c r="W47"/>
    </row>
    <row r="48">
      <c r="A48" t="s">
        <v>37</v>
      </c>
      <c r="B48"/>
      <c r="C48"/>
      <c r="D48"/>
      <c r="E48"/>
      <c r="F48" t="s">
        <v>93</v>
      </c>
      <c r="G48" t="s">
        <v>71</v>
      </c>
      <c r="H48" t="n">
        <v>87.9</v>
      </c>
      <c r="I48"/>
      <c r="J48"/>
      <c r="K48"/>
      <c r="L48"/>
      <c r="M48"/>
      <c r="N48" t="s">
        <v>19</v>
      </c>
      <c r="O48" t="s">
        <v>9</v>
      </c>
      <c r="P48"/>
      <c r="Q48" t="s">
        <v>10</v>
      </c>
      <c r="R48" t="n">
        <v>12500.0</v>
      </c>
      <c r="S48" t="n">
        <v>0.0</v>
      </c>
      <c r="T48" t="s">
        <v>20</v>
      </c>
      <c r="U48" t="s">
        <v>12</v>
      </c>
      <c r="V48" t="n">
        <v>11.0</v>
      </c>
      <c r="W48"/>
    </row>
    <row r="49">
      <c r="A49" t="s">
        <v>37</v>
      </c>
      <c r="B49"/>
      <c r="C49"/>
      <c r="D49"/>
      <c r="E49"/>
      <c r="F49" t="s">
        <v>94</v>
      </c>
      <c r="G49" t="s">
        <v>71</v>
      </c>
      <c r="H49" t="n">
        <v>87.3</v>
      </c>
      <c r="I49"/>
      <c r="J49"/>
      <c r="K49"/>
      <c r="L49"/>
      <c r="M49"/>
      <c r="N49" t="s">
        <v>19</v>
      </c>
      <c r="O49" t="s">
        <v>9</v>
      </c>
      <c r="P49"/>
      <c r="Q49" t="s">
        <v>10</v>
      </c>
      <c r="R49" t="n">
        <v>12400.0</v>
      </c>
      <c r="S49" t="n">
        <v>0.0</v>
      </c>
      <c r="T49" t="s">
        <v>20</v>
      </c>
      <c r="U49" t="s">
        <v>12</v>
      </c>
      <c r="V49" t="n">
        <v>11.0</v>
      </c>
      <c r="W49"/>
    </row>
    <row r="50">
      <c r="A50" t="s">
        <v>37</v>
      </c>
      <c r="B50"/>
      <c r="C50" t="s">
        <v>95</v>
      </c>
      <c r="D50" t="s">
        <v>4</v>
      </c>
      <c r="E50" t="s">
        <v>69</v>
      </c>
      <c r="F50" t="s">
        <v>96</v>
      </c>
      <c r="G50" t="s">
        <v>71</v>
      </c>
      <c r="H50" t="n">
        <v>86.1</v>
      </c>
      <c r="I50">
        <f>H51+H52+H53+H54</f>
      </c>
      <c r="J50" t="n">
        <v>405.2</v>
      </c>
      <c r="K50"/>
      <c r="L50"/>
      <c r="M50"/>
      <c r="N50" t="s">
        <v>19</v>
      </c>
      <c r="O50" t="s">
        <v>9</v>
      </c>
      <c r="P50"/>
      <c r="Q50" t="s">
        <v>10</v>
      </c>
      <c r="R50" t="n">
        <v>12300.0</v>
      </c>
      <c r="S50" t="n">
        <v>0.0</v>
      </c>
      <c r="T50" t="s">
        <v>20</v>
      </c>
      <c r="U50" t="s">
        <v>12</v>
      </c>
      <c r="V50" t="n">
        <v>11.0</v>
      </c>
      <c r="W50"/>
    </row>
    <row r="51">
      <c r="A51" t="s">
        <v>37</v>
      </c>
      <c r="B51"/>
      <c r="C51"/>
      <c r="D51"/>
      <c r="E51"/>
      <c r="F51" t="s">
        <v>97</v>
      </c>
      <c r="G51" t="s">
        <v>71</v>
      </c>
      <c r="H51" t="n">
        <v>86.9</v>
      </c>
      <c r="I51"/>
      <c r="J51"/>
      <c r="K51"/>
      <c r="L51"/>
      <c r="M51"/>
      <c r="N51" t="s">
        <v>19</v>
      </c>
      <c r="O51" t="s">
        <v>9</v>
      </c>
      <c r="P51"/>
      <c r="Q51" t="s">
        <v>10</v>
      </c>
      <c r="R51" t="n">
        <v>12400.0</v>
      </c>
      <c r="S51" t="n">
        <v>0.0</v>
      </c>
      <c r="T51" t="s">
        <v>20</v>
      </c>
      <c r="U51" t="s">
        <v>12</v>
      </c>
      <c r="V51" t="n">
        <v>11.0</v>
      </c>
      <c r="W51"/>
    </row>
    <row r="52">
      <c r="A52" t="s">
        <v>37</v>
      </c>
      <c r="B52"/>
      <c r="C52"/>
      <c r="D52"/>
      <c r="E52"/>
      <c r="F52" t="s">
        <v>98</v>
      </c>
      <c r="G52" t="s">
        <v>71</v>
      </c>
      <c r="H52" t="n">
        <v>86.5</v>
      </c>
      <c r="I52"/>
      <c r="J52"/>
      <c r="K52"/>
      <c r="L52"/>
      <c r="M52"/>
      <c r="N52" t="s">
        <v>19</v>
      </c>
      <c r="O52" t="s">
        <v>9</v>
      </c>
      <c r="P52"/>
      <c r="Q52" t="s">
        <v>10</v>
      </c>
      <c r="R52" t="n">
        <v>12300.0</v>
      </c>
      <c r="S52" t="n">
        <v>0.0</v>
      </c>
      <c r="T52" t="s">
        <v>20</v>
      </c>
      <c r="U52" t="s">
        <v>12</v>
      </c>
      <c r="V52" t="n">
        <v>11.0</v>
      </c>
      <c r="W52"/>
    </row>
    <row r="53">
      <c r="A53" t="s">
        <v>37</v>
      </c>
      <c r="B53"/>
      <c r="C53"/>
      <c r="D53"/>
      <c r="E53"/>
      <c r="F53" t="s">
        <v>99</v>
      </c>
      <c r="G53" t="s">
        <v>71</v>
      </c>
      <c r="H53" t="n">
        <v>86.7</v>
      </c>
      <c r="I53"/>
      <c r="J53"/>
      <c r="K53"/>
      <c r="L53"/>
      <c r="M53"/>
      <c r="N53" t="s">
        <v>19</v>
      </c>
      <c r="O53" t="s">
        <v>9</v>
      </c>
      <c r="P53"/>
      <c r="Q53" t="s">
        <v>10</v>
      </c>
      <c r="R53" t="n">
        <v>12400.0</v>
      </c>
      <c r="S53" t="n">
        <v>0.0</v>
      </c>
      <c r="T53" t="s">
        <v>20</v>
      </c>
      <c r="U53" t="s">
        <v>12</v>
      </c>
      <c r="V53" t="n">
        <v>11.0</v>
      </c>
      <c r="W53"/>
    </row>
    <row r="54">
      <c r="A54" t="s">
        <v>37</v>
      </c>
      <c r="B54"/>
      <c r="C54" t="s">
        <v>100</v>
      </c>
      <c r="D54" t="s">
        <v>4</v>
      </c>
      <c r="E54" t="s">
        <v>69</v>
      </c>
      <c r="F54" t="s">
        <v>101</v>
      </c>
      <c r="G54" t="s">
        <v>71</v>
      </c>
      <c r="H54" t="n">
        <v>88.9</v>
      </c>
      <c r="I54">
        <f>H55+H56+H57+H58</f>
      </c>
      <c r="J54" t="n">
        <v>412.0</v>
      </c>
      <c r="K54"/>
      <c r="L54"/>
      <c r="M54"/>
      <c r="N54" t="s">
        <v>19</v>
      </c>
      <c r="O54" t="s">
        <v>9</v>
      </c>
      <c r="P54"/>
      <c r="Q54" t="s">
        <v>10</v>
      </c>
      <c r="R54" t="n">
        <v>12700.0</v>
      </c>
      <c r="S54" t="n">
        <v>0.0</v>
      </c>
      <c r="T54" t="s">
        <v>20</v>
      </c>
      <c r="U54" t="s">
        <v>12</v>
      </c>
      <c r="V54" t="n">
        <v>11.0</v>
      </c>
      <c r="W54"/>
    </row>
    <row r="55">
      <c r="A55" t="s">
        <v>37</v>
      </c>
      <c r="B55"/>
      <c r="C55"/>
      <c r="D55"/>
      <c r="E55"/>
      <c r="F55" t="s">
        <v>102</v>
      </c>
      <c r="G55" t="s">
        <v>71</v>
      </c>
      <c r="H55" t="n">
        <v>89.3</v>
      </c>
      <c r="I55"/>
      <c r="J55"/>
      <c r="K55"/>
      <c r="L55"/>
      <c r="M55"/>
      <c r="N55" t="s">
        <v>19</v>
      </c>
      <c r="O55" t="s">
        <v>9</v>
      </c>
      <c r="P55"/>
      <c r="Q55" t="s">
        <v>10</v>
      </c>
      <c r="R55" t="n">
        <v>12700.0</v>
      </c>
      <c r="S55" t="n">
        <v>0.0</v>
      </c>
      <c r="T55" t="s">
        <v>20</v>
      </c>
      <c r="U55" t="s">
        <v>12</v>
      </c>
      <c r="V55" t="n">
        <v>11.0</v>
      </c>
      <c r="W55"/>
    </row>
    <row r="56">
      <c r="A56" t="s">
        <v>37</v>
      </c>
      <c r="B56"/>
      <c r="C56"/>
      <c r="D56"/>
      <c r="E56"/>
      <c r="F56" t="s">
        <v>103</v>
      </c>
      <c r="G56" t="s">
        <v>71</v>
      </c>
      <c r="H56" t="n">
        <v>87.3</v>
      </c>
      <c r="I56"/>
      <c r="J56"/>
      <c r="K56"/>
      <c r="L56"/>
      <c r="M56"/>
      <c r="N56" t="s">
        <v>19</v>
      </c>
      <c r="O56" t="s">
        <v>9</v>
      </c>
      <c r="P56"/>
      <c r="Q56" t="s">
        <v>10</v>
      </c>
      <c r="R56" t="n">
        <v>12400.0</v>
      </c>
      <c r="S56" t="n">
        <v>0.0</v>
      </c>
      <c r="T56" t="s">
        <v>20</v>
      </c>
      <c r="U56" t="s">
        <v>12</v>
      </c>
      <c r="V56" t="n">
        <v>11.0</v>
      </c>
      <c r="W56"/>
    </row>
    <row r="57">
      <c r="A57" t="s">
        <v>37</v>
      </c>
      <c r="B57"/>
      <c r="C57"/>
      <c r="D57"/>
      <c r="E57"/>
      <c r="F57" t="s">
        <v>104</v>
      </c>
      <c r="G57" t="s">
        <v>71</v>
      </c>
      <c r="H57" t="n">
        <v>87.5</v>
      </c>
      <c r="I57"/>
      <c r="J57"/>
      <c r="K57"/>
      <c r="L57"/>
      <c r="M57"/>
      <c r="N57" t="s">
        <v>19</v>
      </c>
      <c r="O57" t="s">
        <v>9</v>
      </c>
      <c r="P57"/>
      <c r="Q57" t="s">
        <v>10</v>
      </c>
      <c r="R57" t="n">
        <v>12500.0</v>
      </c>
      <c r="S57" t="n">
        <v>0.0</v>
      </c>
      <c r="T57" t="s">
        <v>20</v>
      </c>
      <c r="U57" t="s">
        <v>12</v>
      </c>
      <c r="V57" t="n">
        <v>11.0</v>
      </c>
      <c r="W57"/>
    </row>
    <row r="58">
      <c r="A58" t="s">
        <v>37</v>
      </c>
      <c r="B58"/>
      <c r="C58" t="s">
        <v>105</v>
      </c>
      <c r="D58" t="s">
        <v>4</v>
      </c>
      <c r="E58" t="s">
        <v>69</v>
      </c>
      <c r="F58" t="s">
        <v>106</v>
      </c>
      <c r="G58" t="s">
        <v>71</v>
      </c>
      <c r="H58" t="n">
        <v>87.5</v>
      </c>
      <c r="I58">
        <f>H59+H60+H61+H62</f>
      </c>
      <c r="J58" t="n">
        <v>411.8</v>
      </c>
      <c r="K58"/>
      <c r="L58"/>
      <c r="M58"/>
      <c r="N58" t="s">
        <v>19</v>
      </c>
      <c r="O58" t="s">
        <v>9</v>
      </c>
      <c r="P58"/>
      <c r="Q58" t="s">
        <v>10</v>
      </c>
      <c r="R58" t="n">
        <v>12500.0</v>
      </c>
      <c r="S58" t="n">
        <v>0.0</v>
      </c>
      <c r="T58" t="s">
        <v>20</v>
      </c>
      <c r="U58" t="s">
        <v>12</v>
      </c>
      <c r="V58" t="n">
        <v>11.0</v>
      </c>
      <c r="W58"/>
    </row>
    <row r="59">
      <c r="A59" t="s">
        <v>37</v>
      </c>
      <c r="B59"/>
      <c r="C59"/>
      <c r="D59"/>
      <c r="E59"/>
      <c r="F59" t="s">
        <v>107</v>
      </c>
      <c r="G59" t="s">
        <v>71</v>
      </c>
      <c r="H59" t="n">
        <v>88.9</v>
      </c>
      <c r="I59"/>
      <c r="J59"/>
      <c r="K59"/>
      <c r="L59"/>
      <c r="M59"/>
      <c r="N59" t="s">
        <v>19</v>
      </c>
      <c r="O59" t="s">
        <v>9</v>
      </c>
      <c r="P59"/>
      <c r="Q59" t="s">
        <v>10</v>
      </c>
      <c r="R59" t="n">
        <v>12700.0</v>
      </c>
      <c r="S59" t="n">
        <v>0.0</v>
      </c>
      <c r="T59" t="s">
        <v>20</v>
      </c>
      <c r="U59" t="s">
        <v>12</v>
      </c>
      <c r="V59" t="n">
        <v>11.0</v>
      </c>
      <c r="W59"/>
    </row>
    <row r="60">
      <c r="A60" t="s">
        <v>37</v>
      </c>
      <c r="B60"/>
      <c r="C60"/>
      <c r="D60"/>
      <c r="E60"/>
      <c r="F60" t="s">
        <v>108</v>
      </c>
      <c r="G60" t="s">
        <v>71</v>
      </c>
      <c r="H60" t="n">
        <v>87.3</v>
      </c>
      <c r="I60"/>
      <c r="J60"/>
      <c r="K60"/>
      <c r="L60"/>
      <c r="M60"/>
      <c r="N60" t="s">
        <v>19</v>
      </c>
      <c r="O60" t="s">
        <v>9</v>
      </c>
      <c r="P60"/>
      <c r="Q60" t="s">
        <v>10</v>
      </c>
      <c r="R60" t="n">
        <v>12400.0</v>
      </c>
      <c r="S60" t="n">
        <v>0.0</v>
      </c>
      <c r="T60" t="s">
        <v>20</v>
      </c>
      <c r="U60" t="s">
        <v>12</v>
      </c>
      <c r="V60" t="n">
        <v>11.0</v>
      </c>
      <c r="W60"/>
    </row>
    <row r="61">
      <c r="A61" t="s">
        <v>37</v>
      </c>
      <c r="B61"/>
      <c r="C61"/>
      <c r="D61"/>
      <c r="E61"/>
      <c r="F61" t="s">
        <v>109</v>
      </c>
      <c r="G61" t="s">
        <v>71</v>
      </c>
      <c r="H61" t="n">
        <v>89.1</v>
      </c>
      <c r="I61"/>
      <c r="J61"/>
      <c r="K61"/>
      <c r="L61"/>
      <c r="M61"/>
      <c r="N61" t="s">
        <v>19</v>
      </c>
      <c r="O61" t="s">
        <v>9</v>
      </c>
      <c r="P61"/>
      <c r="Q61" t="s">
        <v>10</v>
      </c>
      <c r="R61" t="n">
        <v>12700.0</v>
      </c>
      <c r="S61" t="n">
        <v>0.0</v>
      </c>
      <c r="T61" t="s">
        <v>20</v>
      </c>
      <c r="U61" t="s">
        <v>12</v>
      </c>
      <c r="V61" t="n">
        <v>11.0</v>
      </c>
      <c r="W61"/>
    </row>
    <row r="62">
      <c r="A62" t="s">
        <v>37</v>
      </c>
      <c r="B62"/>
      <c r="C62" t="s">
        <v>110</v>
      </c>
      <c r="D62" t="s">
        <v>4</v>
      </c>
      <c r="E62" t="s">
        <v>69</v>
      </c>
      <c r="F62" t="s">
        <v>111</v>
      </c>
      <c r="G62" t="s">
        <v>71</v>
      </c>
      <c r="H62" t="n">
        <v>86.7</v>
      </c>
      <c r="I62">
        <f>H63+H64+H65+H66</f>
      </c>
      <c r="J62" t="n">
        <v>405.8</v>
      </c>
      <c r="K62"/>
      <c r="L62"/>
      <c r="M62"/>
      <c r="N62" t="s">
        <v>19</v>
      </c>
      <c r="O62" t="s">
        <v>9</v>
      </c>
      <c r="P62"/>
      <c r="Q62" t="s">
        <v>10</v>
      </c>
      <c r="R62" t="n">
        <v>12400.0</v>
      </c>
      <c r="S62" t="n">
        <v>0.0</v>
      </c>
      <c r="T62" t="s">
        <v>20</v>
      </c>
      <c r="U62" t="s">
        <v>12</v>
      </c>
      <c r="V62" t="n">
        <v>11.0</v>
      </c>
      <c r="W62"/>
    </row>
    <row r="63">
      <c r="A63" t="s">
        <v>37</v>
      </c>
      <c r="B63"/>
      <c r="C63"/>
      <c r="D63"/>
      <c r="E63"/>
      <c r="F63" t="s">
        <v>112</v>
      </c>
      <c r="G63" t="s">
        <v>71</v>
      </c>
      <c r="H63" t="n">
        <v>86.5</v>
      </c>
      <c r="I63"/>
      <c r="J63"/>
      <c r="K63"/>
      <c r="L63"/>
      <c r="M63"/>
      <c r="N63" t="s">
        <v>19</v>
      </c>
      <c r="O63" t="s">
        <v>9</v>
      </c>
      <c r="P63"/>
      <c r="Q63" t="s">
        <v>10</v>
      </c>
      <c r="R63" t="n">
        <v>12300.0</v>
      </c>
      <c r="S63" t="n">
        <v>0.0</v>
      </c>
      <c r="T63" t="s">
        <v>20</v>
      </c>
      <c r="U63" t="s">
        <v>12</v>
      </c>
      <c r="V63" t="n">
        <v>11.0</v>
      </c>
      <c r="W63"/>
    </row>
    <row r="64">
      <c r="A64" t="s">
        <v>37</v>
      </c>
      <c r="B64"/>
      <c r="C64"/>
      <c r="D64"/>
      <c r="E64"/>
      <c r="F64" t="s">
        <v>113</v>
      </c>
      <c r="G64" t="s">
        <v>71</v>
      </c>
      <c r="H64" t="n">
        <v>86.9</v>
      </c>
      <c r="I64"/>
      <c r="J64"/>
      <c r="K64"/>
      <c r="L64"/>
      <c r="M64"/>
      <c r="N64" t="s">
        <v>19</v>
      </c>
      <c r="O64" t="s">
        <v>9</v>
      </c>
      <c r="P64"/>
      <c r="Q64" t="s">
        <v>10</v>
      </c>
      <c r="R64" t="n">
        <v>12400.0</v>
      </c>
      <c r="S64" t="n">
        <v>0.0</v>
      </c>
      <c r="T64" t="s">
        <v>20</v>
      </c>
      <c r="U64" t="s">
        <v>12</v>
      </c>
      <c r="V64" t="n">
        <v>11.0</v>
      </c>
      <c r="W64"/>
    </row>
    <row r="65">
      <c r="A65" t="s">
        <v>37</v>
      </c>
      <c r="B65"/>
      <c r="C65"/>
      <c r="D65"/>
      <c r="E65"/>
      <c r="F65" t="s">
        <v>114</v>
      </c>
      <c r="G65" t="s">
        <v>71</v>
      </c>
      <c r="H65" t="n">
        <v>86.7</v>
      </c>
      <c r="I65"/>
      <c r="J65"/>
      <c r="K65"/>
      <c r="L65"/>
      <c r="M65"/>
      <c r="N65" t="s">
        <v>19</v>
      </c>
      <c r="O65" t="s">
        <v>9</v>
      </c>
      <c r="P65"/>
      <c r="Q65" t="s">
        <v>10</v>
      </c>
      <c r="R65" t="n">
        <v>12400.0</v>
      </c>
      <c r="S65" t="n">
        <v>0.0</v>
      </c>
      <c r="T65" t="s">
        <v>20</v>
      </c>
      <c r="U65" t="s">
        <v>12</v>
      </c>
      <c r="V65" t="n">
        <v>11.0</v>
      </c>
      <c r="W65"/>
    </row>
    <row r="66">
      <c r="A66" t="s">
        <v>37</v>
      </c>
      <c r="B66"/>
      <c r="C66" t="s">
        <v>115</v>
      </c>
      <c r="D66" t="s">
        <v>4</v>
      </c>
      <c r="E66" t="s">
        <v>69</v>
      </c>
      <c r="F66" t="s">
        <v>116</v>
      </c>
      <c r="G66" t="s">
        <v>71</v>
      </c>
      <c r="H66" t="n">
        <v>89.1</v>
      </c>
      <c r="I66">
        <f>H67+H68+H69+H70</f>
      </c>
      <c r="J66" t="n">
        <v>410.0</v>
      </c>
      <c r="K66"/>
      <c r="L66"/>
      <c r="M66"/>
      <c r="N66" t="s">
        <v>19</v>
      </c>
      <c r="O66" t="s">
        <v>9</v>
      </c>
      <c r="P66"/>
      <c r="Q66" t="s">
        <v>10</v>
      </c>
      <c r="R66" t="n">
        <v>12700.0</v>
      </c>
      <c r="S66" t="n">
        <v>0.0</v>
      </c>
      <c r="T66" t="s">
        <v>20</v>
      </c>
      <c r="U66" t="s">
        <v>12</v>
      </c>
      <c r="V66" t="n">
        <v>11.0</v>
      </c>
      <c r="W66"/>
    </row>
    <row r="67">
      <c r="A67" t="s">
        <v>37</v>
      </c>
      <c r="B67"/>
      <c r="C67"/>
      <c r="D67"/>
      <c r="E67"/>
      <c r="F67" t="s">
        <v>117</v>
      </c>
      <c r="G67" t="s">
        <v>71</v>
      </c>
      <c r="H67" t="n">
        <v>87.1</v>
      </c>
      <c r="I67"/>
      <c r="J67"/>
      <c r="K67"/>
      <c r="L67"/>
      <c r="M67"/>
      <c r="N67" t="s">
        <v>19</v>
      </c>
      <c r="O67" t="s">
        <v>9</v>
      </c>
      <c r="P67"/>
      <c r="Q67" t="s">
        <v>10</v>
      </c>
      <c r="R67" t="n">
        <v>12400.0</v>
      </c>
      <c r="S67" t="n">
        <v>0.0</v>
      </c>
      <c r="T67" t="s">
        <v>20</v>
      </c>
      <c r="U67" t="s">
        <v>12</v>
      </c>
      <c r="V67" t="n">
        <v>11.0</v>
      </c>
      <c r="W67"/>
    </row>
    <row r="68">
      <c r="A68" t="s">
        <v>37</v>
      </c>
      <c r="B68"/>
      <c r="C68"/>
      <c r="D68"/>
      <c r="E68"/>
      <c r="F68" t="s">
        <v>118</v>
      </c>
      <c r="G68" t="s">
        <v>71</v>
      </c>
      <c r="H68" t="n">
        <v>87.3</v>
      </c>
      <c r="I68"/>
      <c r="J68"/>
      <c r="K68"/>
      <c r="L68"/>
      <c r="M68"/>
      <c r="N68" t="s">
        <v>19</v>
      </c>
      <c r="O68" t="s">
        <v>9</v>
      </c>
      <c r="P68"/>
      <c r="Q68" t="s">
        <v>10</v>
      </c>
      <c r="R68" t="n">
        <v>12400.0</v>
      </c>
      <c r="S68" t="n">
        <v>0.0</v>
      </c>
      <c r="T68" t="s">
        <v>20</v>
      </c>
      <c r="U68" t="s">
        <v>12</v>
      </c>
      <c r="V68" t="n">
        <v>11.0</v>
      </c>
      <c r="W68"/>
    </row>
    <row r="69">
      <c r="A69" t="s">
        <v>37</v>
      </c>
      <c r="B69"/>
      <c r="C69"/>
      <c r="D69"/>
      <c r="E69"/>
      <c r="F69" t="s">
        <v>119</v>
      </c>
      <c r="G69" t="s">
        <v>71</v>
      </c>
      <c r="H69" t="n">
        <v>87.5</v>
      </c>
      <c r="I69"/>
      <c r="J69"/>
      <c r="K69"/>
      <c r="L69"/>
      <c r="M69"/>
      <c r="N69" t="s">
        <v>19</v>
      </c>
      <c r="O69" t="s">
        <v>9</v>
      </c>
      <c r="P69"/>
      <c r="Q69" t="s">
        <v>10</v>
      </c>
      <c r="R69" t="n">
        <v>12500.0</v>
      </c>
      <c r="S69" t="n">
        <v>0.0</v>
      </c>
      <c r="T69" t="s">
        <v>20</v>
      </c>
      <c r="U69" t="s">
        <v>12</v>
      </c>
      <c r="V69" t="n">
        <v>11.0</v>
      </c>
      <c r="W69"/>
    </row>
    <row r="70">
      <c r="A70" t="s">
        <v>37</v>
      </c>
      <c r="B70"/>
      <c r="C70" t="s">
        <v>120</v>
      </c>
      <c r="D70" t="s">
        <v>4</v>
      </c>
      <c r="E70" t="s">
        <v>69</v>
      </c>
      <c r="F70" t="s">
        <v>121</v>
      </c>
      <c r="G70" t="s">
        <v>71</v>
      </c>
      <c r="H70" t="n">
        <v>88.9</v>
      </c>
      <c r="I70">
        <f>H71+H72+H73+H74</f>
      </c>
      <c r="J70" t="n">
        <v>412.0</v>
      </c>
      <c r="K70"/>
      <c r="L70"/>
      <c r="M70"/>
      <c r="N70" t="s">
        <v>19</v>
      </c>
      <c r="O70" t="s">
        <v>9</v>
      </c>
      <c r="P70"/>
      <c r="Q70" t="s">
        <v>10</v>
      </c>
      <c r="R70" t="n">
        <v>12700.0</v>
      </c>
      <c r="S70" t="n">
        <v>0.0</v>
      </c>
      <c r="T70" t="s">
        <v>20</v>
      </c>
      <c r="U70" t="s">
        <v>12</v>
      </c>
      <c r="V70" t="n">
        <v>11.0</v>
      </c>
      <c r="W70"/>
    </row>
    <row r="71">
      <c r="A71" t="s">
        <v>37</v>
      </c>
      <c r="B71"/>
      <c r="C71"/>
      <c r="D71"/>
      <c r="E71"/>
      <c r="F71" t="s">
        <v>122</v>
      </c>
      <c r="G71" t="s">
        <v>71</v>
      </c>
      <c r="H71" t="n">
        <v>87.3</v>
      </c>
      <c r="I71"/>
      <c r="J71"/>
      <c r="K71"/>
      <c r="L71"/>
      <c r="M71"/>
      <c r="N71" t="s">
        <v>19</v>
      </c>
      <c r="O71" t="s">
        <v>9</v>
      </c>
      <c r="P71"/>
      <c r="Q71" t="s">
        <v>10</v>
      </c>
      <c r="R71" t="n">
        <v>12400.0</v>
      </c>
      <c r="S71" t="n">
        <v>0.0</v>
      </c>
      <c r="T71" t="s">
        <v>20</v>
      </c>
      <c r="U71" t="s">
        <v>12</v>
      </c>
      <c r="V71" t="n">
        <v>11.0</v>
      </c>
      <c r="W71"/>
    </row>
    <row r="72">
      <c r="A72" t="s">
        <v>37</v>
      </c>
      <c r="B72"/>
      <c r="C72"/>
      <c r="D72"/>
      <c r="E72"/>
      <c r="F72" t="s">
        <v>123</v>
      </c>
      <c r="G72" t="s">
        <v>71</v>
      </c>
      <c r="H72" t="n">
        <v>89.3</v>
      </c>
      <c r="I72"/>
      <c r="J72"/>
      <c r="K72"/>
      <c r="L72"/>
      <c r="M72"/>
      <c r="N72" t="s">
        <v>19</v>
      </c>
      <c r="O72" t="s">
        <v>9</v>
      </c>
      <c r="P72"/>
      <c r="Q72" t="s">
        <v>10</v>
      </c>
      <c r="R72" t="n">
        <v>12700.0</v>
      </c>
      <c r="S72" t="n">
        <v>0.0</v>
      </c>
      <c r="T72" t="s">
        <v>20</v>
      </c>
      <c r="U72" t="s">
        <v>12</v>
      </c>
      <c r="V72" t="n">
        <v>11.0</v>
      </c>
      <c r="W72"/>
    </row>
    <row r="73">
      <c r="A73" t="s">
        <v>37</v>
      </c>
      <c r="B73"/>
      <c r="C73"/>
      <c r="D73"/>
      <c r="E73"/>
      <c r="F73" t="s">
        <v>124</v>
      </c>
      <c r="G73" t="s">
        <v>71</v>
      </c>
      <c r="H73" t="n">
        <v>87.5</v>
      </c>
      <c r="I73"/>
      <c r="J73"/>
      <c r="K73"/>
      <c r="L73"/>
      <c r="M73"/>
      <c r="N73" t="s">
        <v>19</v>
      </c>
      <c r="O73" t="s">
        <v>9</v>
      </c>
      <c r="P73"/>
      <c r="Q73" t="s">
        <v>10</v>
      </c>
      <c r="R73" t="n">
        <v>12500.0</v>
      </c>
      <c r="S73" t="n">
        <v>0.0</v>
      </c>
      <c r="T73" t="s">
        <v>20</v>
      </c>
      <c r="U73" t="s">
        <v>12</v>
      </c>
      <c r="V73" t="n">
        <v>11.0</v>
      </c>
      <c r="W73"/>
    </row>
    <row r="74">
      <c r="A74" t="s">
        <v>37</v>
      </c>
      <c r="B74"/>
      <c r="C74" t="s">
        <v>125</v>
      </c>
      <c r="D74" t="s">
        <v>4</v>
      </c>
      <c r="E74" t="s">
        <v>69</v>
      </c>
      <c r="F74" t="s">
        <v>126</v>
      </c>
      <c r="G74" t="s">
        <v>71</v>
      </c>
      <c r="H74" t="n">
        <v>87.5</v>
      </c>
      <c r="I74">
        <f>H75+H76+H77+H78</f>
      </c>
      <c r="J74" t="n">
        <v>411.6</v>
      </c>
      <c r="K74"/>
      <c r="L74"/>
      <c r="M74"/>
      <c r="N74" t="s">
        <v>19</v>
      </c>
      <c r="O74" t="s">
        <v>9</v>
      </c>
      <c r="P74"/>
      <c r="Q74" t="s">
        <v>10</v>
      </c>
      <c r="R74" t="n">
        <v>12500.0</v>
      </c>
      <c r="S74" t="n">
        <v>0.0</v>
      </c>
      <c r="T74" t="s">
        <v>20</v>
      </c>
      <c r="U74" t="s">
        <v>12</v>
      </c>
      <c r="V74" t="n">
        <v>11.0</v>
      </c>
      <c r="W74"/>
    </row>
    <row r="75">
      <c r="A75" t="s">
        <v>37</v>
      </c>
      <c r="B75"/>
      <c r="C75"/>
      <c r="D75"/>
      <c r="E75"/>
      <c r="F75" t="s">
        <v>127</v>
      </c>
      <c r="G75" t="s">
        <v>71</v>
      </c>
      <c r="H75" t="n">
        <v>89.7</v>
      </c>
      <c r="I75"/>
      <c r="J75"/>
      <c r="K75"/>
      <c r="L75"/>
      <c r="M75"/>
      <c r="N75" t="s">
        <v>19</v>
      </c>
      <c r="O75" t="s">
        <v>9</v>
      </c>
      <c r="P75"/>
      <c r="Q75" t="s">
        <v>10</v>
      </c>
      <c r="R75" t="n">
        <v>12800.0</v>
      </c>
      <c r="S75" t="n">
        <v>0.0</v>
      </c>
      <c r="T75" t="s">
        <v>20</v>
      </c>
      <c r="U75" t="s">
        <v>12</v>
      </c>
      <c r="V75" t="n">
        <v>11.0</v>
      </c>
      <c r="W75"/>
    </row>
    <row r="76">
      <c r="A76" t="s">
        <v>37</v>
      </c>
      <c r="B76"/>
      <c r="C76"/>
      <c r="D76"/>
      <c r="E76"/>
      <c r="F76" t="s">
        <v>128</v>
      </c>
      <c r="G76" t="s">
        <v>71</v>
      </c>
      <c r="H76" t="n">
        <v>88.1</v>
      </c>
      <c r="I76"/>
      <c r="J76"/>
      <c r="K76"/>
      <c r="L76"/>
      <c r="M76"/>
      <c r="N76" t="s">
        <v>19</v>
      </c>
      <c r="O76" t="s">
        <v>9</v>
      </c>
      <c r="P76"/>
      <c r="Q76" t="s">
        <v>10</v>
      </c>
      <c r="R76" t="n">
        <v>12600.0</v>
      </c>
      <c r="S76" t="n">
        <v>1.0</v>
      </c>
      <c r="T76" t="s">
        <v>20</v>
      </c>
      <c r="U76" t="s">
        <v>12</v>
      </c>
      <c r="V76" t="n">
        <v>11.0</v>
      </c>
      <c r="W76"/>
    </row>
    <row r="77">
      <c r="A77" t="s">
        <v>37</v>
      </c>
      <c r="B77"/>
      <c r="C77"/>
      <c r="D77"/>
      <c r="E77"/>
      <c r="F77" t="s">
        <v>129</v>
      </c>
      <c r="G77" t="s">
        <v>71</v>
      </c>
      <c r="H77" t="n">
        <v>87.3</v>
      </c>
      <c r="I77"/>
      <c r="J77"/>
      <c r="K77"/>
      <c r="L77"/>
      <c r="M77"/>
      <c r="N77" t="s">
        <v>19</v>
      </c>
      <c r="O77" t="s">
        <v>9</v>
      </c>
      <c r="P77"/>
      <c r="Q77" t="s">
        <v>10</v>
      </c>
      <c r="R77" t="n">
        <v>12400.0</v>
      </c>
      <c r="S77" t="n">
        <v>1.0</v>
      </c>
      <c r="T77" t="s">
        <v>20</v>
      </c>
      <c r="U77" t="s">
        <v>12</v>
      </c>
      <c r="V77" t="n">
        <v>11.0</v>
      </c>
      <c r="W77"/>
    </row>
    <row r="78">
      <c r="A78" t="s">
        <v>37</v>
      </c>
      <c r="B78"/>
      <c r="C78" t="s">
        <v>130</v>
      </c>
      <c r="D78" t="s">
        <v>4</v>
      </c>
      <c r="E78" t="s">
        <v>69</v>
      </c>
      <c r="F78" t="s">
        <v>131</v>
      </c>
      <c r="G78" t="s">
        <v>71</v>
      </c>
      <c r="H78" t="n">
        <v>86.9</v>
      </c>
      <c r="I78">
        <f>H79+H80+H81+H82</f>
      </c>
      <c r="J78" t="n">
        <v>406.6</v>
      </c>
      <c r="K78"/>
      <c r="L78"/>
      <c r="M78"/>
      <c r="N78" t="s">
        <v>19</v>
      </c>
      <c r="O78" t="s">
        <v>9</v>
      </c>
      <c r="P78"/>
      <c r="Q78" t="s">
        <v>10</v>
      </c>
      <c r="R78" t="n">
        <v>12400.0</v>
      </c>
      <c r="S78" t="n">
        <v>0.0</v>
      </c>
      <c r="T78" t="s">
        <v>20</v>
      </c>
      <c r="U78" t="s">
        <v>12</v>
      </c>
      <c r="V78" t="n">
        <v>11.0</v>
      </c>
      <c r="W78"/>
    </row>
    <row r="79">
      <c r="A79" t="s">
        <v>37</v>
      </c>
      <c r="B79"/>
      <c r="C79"/>
      <c r="D79"/>
      <c r="E79"/>
      <c r="F79" t="s">
        <v>132</v>
      </c>
      <c r="G79" t="s">
        <v>71</v>
      </c>
      <c r="H79" t="n">
        <v>87.3</v>
      </c>
      <c r="I79"/>
      <c r="J79"/>
      <c r="K79"/>
      <c r="L79"/>
      <c r="M79"/>
      <c r="N79" t="s">
        <v>19</v>
      </c>
      <c r="O79" t="s">
        <v>9</v>
      </c>
      <c r="P79"/>
      <c r="Q79" t="s">
        <v>10</v>
      </c>
      <c r="R79" t="n">
        <v>12400.0</v>
      </c>
      <c r="S79" t="n">
        <v>0.0</v>
      </c>
      <c r="T79" t="s">
        <v>20</v>
      </c>
      <c r="U79" t="s">
        <v>12</v>
      </c>
      <c r="V79" t="n">
        <v>11.0</v>
      </c>
      <c r="W79"/>
    </row>
    <row r="80">
      <c r="A80" t="s">
        <v>37</v>
      </c>
      <c r="B80"/>
      <c r="C80"/>
      <c r="D80"/>
      <c r="E80"/>
      <c r="F80" t="s">
        <v>133</v>
      </c>
      <c r="G80" t="s">
        <v>71</v>
      </c>
      <c r="H80" t="n">
        <v>86.5</v>
      </c>
      <c r="I80"/>
      <c r="J80"/>
      <c r="K80"/>
      <c r="L80"/>
      <c r="M80"/>
      <c r="N80" t="s">
        <v>19</v>
      </c>
      <c r="O80" t="s">
        <v>9</v>
      </c>
      <c r="P80"/>
      <c r="Q80" t="s">
        <v>10</v>
      </c>
      <c r="R80" t="n">
        <v>12300.0</v>
      </c>
      <c r="S80" t="n">
        <v>0.0</v>
      </c>
      <c r="T80" t="s">
        <v>20</v>
      </c>
      <c r="U80" t="s">
        <v>12</v>
      </c>
      <c r="V80" t="n">
        <v>11.0</v>
      </c>
      <c r="W80"/>
    </row>
    <row r="81">
      <c r="A81" t="s">
        <v>37</v>
      </c>
      <c r="B81"/>
      <c r="C81"/>
      <c r="D81"/>
      <c r="E81"/>
      <c r="F81" t="s">
        <v>134</v>
      </c>
      <c r="G81" t="s">
        <v>71</v>
      </c>
      <c r="H81" t="n">
        <v>86.9</v>
      </c>
      <c r="I81"/>
      <c r="J81"/>
      <c r="K81"/>
      <c r="L81"/>
      <c r="M81"/>
      <c r="N81" t="s">
        <v>19</v>
      </c>
      <c r="O81" t="s">
        <v>9</v>
      </c>
      <c r="P81"/>
      <c r="Q81" t="s">
        <v>10</v>
      </c>
      <c r="R81" t="n">
        <v>12400.0</v>
      </c>
      <c r="S81" t="n">
        <v>0.0</v>
      </c>
      <c r="T81" t="s">
        <v>20</v>
      </c>
      <c r="U81" t="s">
        <v>12</v>
      </c>
      <c r="V81" t="n">
        <v>11.0</v>
      </c>
      <c r="W81"/>
    </row>
    <row r="82">
      <c r="A82" t="s">
        <v>37</v>
      </c>
      <c r="B82"/>
      <c r="C82" t="s">
        <v>135</v>
      </c>
      <c r="D82" t="s">
        <v>4</v>
      </c>
      <c r="E82" t="s">
        <v>69</v>
      </c>
      <c r="F82" t="s">
        <v>136</v>
      </c>
      <c r="G82" t="s">
        <v>71</v>
      </c>
      <c r="H82" t="n">
        <v>87.5</v>
      </c>
      <c r="I82">
        <f>H83+H84+H85+H86</f>
      </c>
      <c r="J82" t="n">
        <v>408.4</v>
      </c>
      <c r="K82"/>
      <c r="L82"/>
      <c r="M82"/>
      <c r="N82" t="s">
        <v>19</v>
      </c>
      <c r="O82" t="s">
        <v>9</v>
      </c>
      <c r="P82"/>
      <c r="Q82" t="s">
        <v>10</v>
      </c>
      <c r="R82" t="n">
        <v>12500.0</v>
      </c>
      <c r="S82" t="n">
        <v>0.0</v>
      </c>
      <c r="T82" t="s">
        <v>20</v>
      </c>
      <c r="U82" t="s">
        <v>12</v>
      </c>
      <c r="V82" t="n">
        <v>11.0</v>
      </c>
      <c r="W82"/>
    </row>
    <row r="83">
      <c r="A83" t="s">
        <v>37</v>
      </c>
      <c r="B83"/>
      <c r="C83"/>
      <c r="D83"/>
      <c r="E83"/>
      <c r="F83" t="s">
        <v>137</v>
      </c>
      <c r="G83" t="s">
        <v>71</v>
      </c>
      <c r="H83" t="n">
        <v>87.9</v>
      </c>
      <c r="I83"/>
      <c r="J83"/>
      <c r="K83"/>
      <c r="L83"/>
      <c r="M83"/>
      <c r="N83" t="s">
        <v>19</v>
      </c>
      <c r="O83" t="s">
        <v>9</v>
      </c>
      <c r="P83"/>
      <c r="Q83" t="s">
        <v>10</v>
      </c>
      <c r="R83" t="n">
        <v>12500.0</v>
      </c>
      <c r="S83" t="n">
        <v>0.0</v>
      </c>
      <c r="T83" t="s">
        <v>20</v>
      </c>
      <c r="U83" t="s">
        <v>12</v>
      </c>
      <c r="V83" t="n">
        <v>11.0</v>
      </c>
      <c r="W83"/>
    </row>
    <row r="84">
      <c r="A84" t="s">
        <v>37</v>
      </c>
      <c r="B84"/>
      <c r="C84"/>
      <c r="D84"/>
      <c r="E84"/>
      <c r="F84" t="s">
        <v>138</v>
      </c>
      <c r="G84" t="s">
        <v>71</v>
      </c>
      <c r="H84" t="n">
        <v>86.9</v>
      </c>
      <c r="I84"/>
      <c r="J84"/>
      <c r="K84"/>
      <c r="L84"/>
      <c r="M84"/>
      <c r="N84" t="s">
        <v>19</v>
      </c>
      <c r="O84" t="s">
        <v>9</v>
      </c>
      <c r="P84"/>
      <c r="Q84" t="s">
        <v>10</v>
      </c>
      <c r="R84" t="n">
        <v>12400.0</v>
      </c>
      <c r="S84" t="n">
        <v>0.0</v>
      </c>
      <c r="T84" t="s">
        <v>20</v>
      </c>
      <c r="U84" t="s">
        <v>12</v>
      </c>
      <c r="V84" t="n">
        <v>11.0</v>
      </c>
      <c r="W84"/>
    </row>
    <row r="85">
      <c r="A85" t="s">
        <v>37</v>
      </c>
      <c r="B85"/>
      <c r="C85"/>
      <c r="D85"/>
      <c r="E85"/>
      <c r="F85" t="s">
        <v>139</v>
      </c>
      <c r="G85" t="s">
        <v>71</v>
      </c>
      <c r="H85" t="n">
        <v>87.1</v>
      </c>
      <c r="I85"/>
      <c r="J85"/>
      <c r="K85"/>
      <c r="L85"/>
      <c r="M85"/>
      <c r="N85" t="s">
        <v>19</v>
      </c>
      <c r="O85" t="s">
        <v>9</v>
      </c>
      <c r="P85"/>
      <c r="Q85" t="s">
        <v>10</v>
      </c>
      <c r="R85" t="n">
        <v>12400.0</v>
      </c>
      <c r="S85" t="n">
        <v>0.0</v>
      </c>
      <c r="T85" t="s">
        <v>20</v>
      </c>
      <c r="U85" t="s">
        <v>12</v>
      </c>
      <c r="V85" t="n">
        <v>11.0</v>
      </c>
      <c r="W85"/>
    </row>
    <row r="86">
      <c r="A86" t="s">
        <v>37</v>
      </c>
      <c r="B86"/>
      <c r="C86" t="s">
        <v>140</v>
      </c>
      <c r="D86" t="s">
        <v>4</v>
      </c>
      <c r="E86" t="s">
        <v>69</v>
      </c>
      <c r="F86" t="s">
        <v>141</v>
      </c>
      <c r="G86" t="s">
        <v>71</v>
      </c>
      <c r="H86" t="n">
        <v>87.1</v>
      </c>
      <c r="I86">
        <f>H87+H88+H89+H90</f>
      </c>
      <c r="J86" t="n">
        <v>406.6</v>
      </c>
      <c r="K86"/>
      <c r="L86"/>
      <c r="M86"/>
      <c r="N86" t="s">
        <v>19</v>
      </c>
      <c r="O86" t="s">
        <v>9</v>
      </c>
      <c r="P86"/>
      <c r="Q86" t="s">
        <v>10</v>
      </c>
      <c r="R86" t="n">
        <v>12400.0</v>
      </c>
      <c r="S86" t="n">
        <v>0.0</v>
      </c>
      <c r="T86" t="s">
        <v>20</v>
      </c>
      <c r="U86" t="s">
        <v>12</v>
      </c>
      <c r="V86" t="n">
        <v>11.0</v>
      </c>
      <c r="W86"/>
    </row>
    <row r="87">
      <c r="A87" t="s">
        <v>37</v>
      </c>
      <c r="B87"/>
      <c r="C87"/>
      <c r="D87"/>
      <c r="E87"/>
      <c r="F87" t="s">
        <v>142</v>
      </c>
      <c r="G87" t="s">
        <v>71</v>
      </c>
      <c r="H87" t="n">
        <v>86.7</v>
      </c>
      <c r="I87"/>
      <c r="J87"/>
      <c r="K87"/>
      <c r="L87"/>
      <c r="M87"/>
      <c r="N87" t="s">
        <v>19</v>
      </c>
      <c r="O87" t="s">
        <v>9</v>
      </c>
      <c r="P87"/>
      <c r="Q87" t="s">
        <v>10</v>
      </c>
      <c r="R87" t="n">
        <v>12400.0</v>
      </c>
      <c r="S87" t="n">
        <v>0.0</v>
      </c>
      <c r="T87" t="s">
        <v>20</v>
      </c>
      <c r="U87" t="s">
        <v>12</v>
      </c>
      <c r="V87" t="n">
        <v>11.0</v>
      </c>
      <c r="W87"/>
    </row>
    <row r="88">
      <c r="A88" t="s">
        <v>37</v>
      </c>
      <c r="B88"/>
      <c r="C88"/>
      <c r="D88"/>
      <c r="E88"/>
      <c r="F88" t="s">
        <v>143</v>
      </c>
      <c r="G88" t="s">
        <v>71</v>
      </c>
      <c r="H88" t="n">
        <v>87.3</v>
      </c>
      <c r="I88"/>
      <c r="J88"/>
      <c r="K88"/>
      <c r="L88"/>
      <c r="M88"/>
      <c r="N88" t="s">
        <v>19</v>
      </c>
      <c r="O88" t="s">
        <v>9</v>
      </c>
      <c r="P88"/>
      <c r="Q88" t="s">
        <v>10</v>
      </c>
      <c r="R88" t="n">
        <v>12400.0</v>
      </c>
      <c r="S88" t="n">
        <v>0.0</v>
      </c>
      <c r="T88" t="s">
        <v>20</v>
      </c>
      <c r="U88" t="s">
        <v>12</v>
      </c>
      <c r="V88" t="n">
        <v>11.0</v>
      </c>
      <c r="W88"/>
    </row>
    <row r="89">
      <c r="A89" t="s">
        <v>37</v>
      </c>
      <c r="B89"/>
      <c r="C89"/>
      <c r="D89"/>
      <c r="E89"/>
      <c r="F89" t="s">
        <v>144</v>
      </c>
      <c r="G89" t="s">
        <v>71</v>
      </c>
      <c r="H89" t="n">
        <v>86.5</v>
      </c>
      <c r="I89"/>
      <c r="J89"/>
      <c r="K89"/>
      <c r="L89"/>
      <c r="M89"/>
      <c r="N89" t="s">
        <v>19</v>
      </c>
      <c r="O89" t="s">
        <v>9</v>
      </c>
      <c r="P89"/>
      <c r="Q89" t="s">
        <v>10</v>
      </c>
      <c r="R89" t="n">
        <v>12300.0</v>
      </c>
      <c r="S89" t="n">
        <v>0.0</v>
      </c>
      <c r="T89" t="s">
        <v>20</v>
      </c>
      <c r="U89" t="s">
        <v>12</v>
      </c>
      <c r="V89" t="n">
        <v>11.0</v>
      </c>
      <c r="W89"/>
    </row>
    <row r="90">
      <c r="A90" t="s">
        <v>37</v>
      </c>
      <c r="B90"/>
      <c r="C90" t="s">
        <v>145</v>
      </c>
      <c r="D90" t="s">
        <v>4</v>
      </c>
      <c r="E90" t="s">
        <v>69</v>
      </c>
      <c r="F90" t="s">
        <v>146</v>
      </c>
      <c r="G90" t="s">
        <v>71</v>
      </c>
      <c r="H90" t="n">
        <v>87.7</v>
      </c>
      <c r="I90">
        <f>H91+H92+H93+H94</f>
      </c>
      <c r="J90" t="n">
        <v>404.6</v>
      </c>
      <c r="K90"/>
      <c r="L90"/>
      <c r="M90"/>
      <c r="N90" t="s">
        <v>19</v>
      </c>
      <c r="O90" t="s">
        <v>9</v>
      </c>
      <c r="P90"/>
      <c r="Q90" t="s">
        <v>10</v>
      </c>
      <c r="R90" t="n">
        <v>12500.0</v>
      </c>
      <c r="S90" t="n">
        <v>0.0</v>
      </c>
      <c r="T90" t="s">
        <v>20</v>
      </c>
      <c r="U90" t="s">
        <v>12</v>
      </c>
      <c r="V90" t="n">
        <v>11.0</v>
      </c>
      <c r="W90"/>
    </row>
    <row r="91">
      <c r="A91" t="s">
        <v>37</v>
      </c>
      <c r="B91"/>
      <c r="C91"/>
      <c r="D91"/>
      <c r="E91"/>
      <c r="F91" t="s">
        <v>147</v>
      </c>
      <c r="G91" t="s">
        <v>71</v>
      </c>
      <c r="H91" t="n">
        <v>85.3</v>
      </c>
      <c r="I91"/>
      <c r="J91"/>
      <c r="K91"/>
      <c r="L91"/>
      <c r="M91"/>
      <c r="N91" t="s">
        <v>19</v>
      </c>
      <c r="O91" t="s">
        <v>9</v>
      </c>
      <c r="P91"/>
      <c r="Q91" t="s">
        <v>10</v>
      </c>
      <c r="R91" t="n">
        <v>12200.0</v>
      </c>
      <c r="S91" t="n">
        <v>0.0</v>
      </c>
      <c r="T91" t="s">
        <v>20</v>
      </c>
      <c r="U91" t="s">
        <v>12</v>
      </c>
      <c r="V91" t="n">
        <v>11.0</v>
      </c>
      <c r="W91"/>
    </row>
    <row r="92">
      <c r="A92" t="s">
        <v>37</v>
      </c>
      <c r="B92"/>
      <c r="C92"/>
      <c r="D92"/>
      <c r="E92"/>
      <c r="F92" t="s">
        <v>148</v>
      </c>
      <c r="G92" t="s">
        <v>71</v>
      </c>
      <c r="H92" t="n">
        <v>86.3</v>
      </c>
      <c r="I92"/>
      <c r="J92"/>
      <c r="K92"/>
      <c r="L92"/>
      <c r="M92"/>
      <c r="N92" t="s">
        <v>19</v>
      </c>
      <c r="O92" t="s">
        <v>9</v>
      </c>
      <c r="P92"/>
      <c r="Q92" t="s">
        <v>10</v>
      </c>
      <c r="R92" t="n">
        <v>12300.0</v>
      </c>
      <c r="S92" t="n">
        <v>0.0</v>
      </c>
      <c r="T92" t="s">
        <v>20</v>
      </c>
      <c r="U92" t="s">
        <v>12</v>
      </c>
      <c r="V92" t="n">
        <v>11.0</v>
      </c>
      <c r="W92"/>
    </row>
    <row r="93">
      <c r="A93" t="s">
        <v>37</v>
      </c>
      <c r="B93"/>
      <c r="C93"/>
      <c r="D93"/>
      <c r="E93"/>
      <c r="F93" t="s">
        <v>149</v>
      </c>
      <c r="G93" t="s">
        <v>71</v>
      </c>
      <c r="H93" t="n">
        <v>86.3</v>
      </c>
      <c r="I93"/>
      <c r="J93"/>
      <c r="K93"/>
      <c r="L93"/>
      <c r="M93"/>
      <c r="N93" t="s">
        <v>19</v>
      </c>
      <c r="O93" t="s">
        <v>9</v>
      </c>
      <c r="P93"/>
      <c r="Q93" t="s">
        <v>10</v>
      </c>
      <c r="R93" t="n">
        <v>12300.0</v>
      </c>
      <c r="S93" t="n">
        <v>0.0</v>
      </c>
      <c r="T93" t="s">
        <v>20</v>
      </c>
      <c r="U93" t="s">
        <v>12</v>
      </c>
      <c r="V93" t="n">
        <v>11.0</v>
      </c>
      <c r="W93"/>
    </row>
    <row r="94">
      <c r="A94" t="s">
        <v>37</v>
      </c>
      <c r="B94"/>
      <c r="C94" t="s">
        <v>150</v>
      </c>
      <c r="D94" t="s">
        <v>4</v>
      </c>
      <c r="E94" t="s">
        <v>69</v>
      </c>
      <c r="F94" t="s">
        <v>151</v>
      </c>
      <c r="G94" t="s">
        <v>71</v>
      </c>
      <c r="H94" t="n">
        <v>85.9</v>
      </c>
      <c r="I94">
        <f>H95+H96+H97+H98</f>
      </c>
      <c r="J94" t="n">
        <v>404.2</v>
      </c>
      <c r="K94"/>
      <c r="L94"/>
      <c r="M94"/>
      <c r="N94" t="s">
        <v>19</v>
      </c>
      <c r="O94" t="s">
        <v>9</v>
      </c>
      <c r="P94"/>
      <c r="Q94" t="s">
        <v>10</v>
      </c>
      <c r="R94" t="n">
        <v>12200.0</v>
      </c>
      <c r="S94" t="n">
        <v>0.0</v>
      </c>
      <c r="T94" t="s">
        <v>20</v>
      </c>
      <c r="U94" t="s">
        <v>12</v>
      </c>
      <c r="V94" t="n">
        <v>11.0</v>
      </c>
      <c r="W94"/>
    </row>
    <row r="95">
      <c r="A95" t="s">
        <v>37</v>
      </c>
      <c r="B95"/>
      <c r="C95"/>
      <c r="D95"/>
      <c r="E95"/>
      <c r="F95" t="s">
        <v>152</v>
      </c>
      <c r="G95" t="s">
        <v>71</v>
      </c>
      <c r="H95" t="n">
        <v>85.9</v>
      </c>
      <c r="I95"/>
      <c r="J95"/>
      <c r="K95"/>
      <c r="L95"/>
      <c r="M95"/>
      <c r="N95" t="s">
        <v>19</v>
      </c>
      <c r="O95" t="s">
        <v>9</v>
      </c>
      <c r="P95"/>
      <c r="Q95" t="s">
        <v>10</v>
      </c>
      <c r="R95" t="n">
        <v>12200.0</v>
      </c>
      <c r="S95" t="n">
        <v>0.0</v>
      </c>
      <c r="T95" t="s">
        <v>20</v>
      </c>
      <c r="U95" t="s">
        <v>12</v>
      </c>
      <c r="V95" t="n">
        <v>11.0</v>
      </c>
      <c r="W95"/>
    </row>
    <row r="96">
      <c r="A96" t="s">
        <v>37</v>
      </c>
      <c r="B96"/>
      <c r="C96"/>
      <c r="D96"/>
      <c r="E96"/>
      <c r="F96" t="s">
        <v>153</v>
      </c>
      <c r="G96" t="s">
        <v>71</v>
      </c>
      <c r="H96" t="n">
        <v>86.3</v>
      </c>
      <c r="I96"/>
      <c r="J96"/>
      <c r="K96"/>
      <c r="L96"/>
      <c r="M96"/>
      <c r="N96" t="s">
        <v>19</v>
      </c>
      <c r="O96" t="s">
        <v>9</v>
      </c>
      <c r="P96"/>
      <c r="Q96" t="s">
        <v>10</v>
      </c>
      <c r="R96" t="n">
        <v>12300.0</v>
      </c>
      <c r="S96" t="n">
        <v>0.0</v>
      </c>
      <c r="T96" t="s">
        <v>20</v>
      </c>
      <c r="U96" t="s">
        <v>12</v>
      </c>
      <c r="V96" t="n">
        <v>11.0</v>
      </c>
      <c r="W96"/>
    </row>
    <row r="97">
      <c r="A97" t="s">
        <v>37</v>
      </c>
      <c r="B97"/>
      <c r="C97"/>
      <c r="D97"/>
      <c r="E97"/>
      <c r="F97" t="s">
        <v>154</v>
      </c>
      <c r="G97" t="s">
        <v>71</v>
      </c>
      <c r="H97" t="n">
        <v>87.1</v>
      </c>
      <c r="I97"/>
      <c r="J97"/>
      <c r="K97"/>
      <c r="L97"/>
      <c r="M97"/>
      <c r="N97" t="s">
        <v>19</v>
      </c>
      <c r="O97" t="s">
        <v>9</v>
      </c>
      <c r="P97"/>
      <c r="Q97" t="s">
        <v>10</v>
      </c>
      <c r="R97" t="n">
        <v>12400.0</v>
      </c>
      <c r="S97" t="n">
        <v>0.0</v>
      </c>
      <c r="T97" t="s">
        <v>20</v>
      </c>
      <c r="U97" t="s">
        <v>12</v>
      </c>
      <c r="V97" t="n">
        <v>11.0</v>
      </c>
      <c r="W97"/>
    </row>
    <row r="98">
      <c r="A98" t="s">
        <v>37</v>
      </c>
      <c r="B98"/>
      <c r="C98" t="s">
        <v>155</v>
      </c>
      <c r="D98" t="s">
        <v>4</v>
      </c>
      <c r="E98" t="s">
        <v>69</v>
      </c>
      <c r="F98" t="s">
        <v>156</v>
      </c>
      <c r="G98" t="s">
        <v>71</v>
      </c>
      <c r="H98" t="n">
        <v>85.7</v>
      </c>
      <c r="I98">
        <f>H99+H100+H101+H102</f>
      </c>
      <c r="J98" t="n">
        <v>401.2</v>
      </c>
      <c r="K98"/>
      <c r="L98"/>
      <c r="M98"/>
      <c r="N98" t="s">
        <v>19</v>
      </c>
      <c r="O98" t="s">
        <v>9</v>
      </c>
      <c r="P98"/>
      <c r="Q98" t="s">
        <v>10</v>
      </c>
      <c r="R98" t="n">
        <v>12200.0</v>
      </c>
      <c r="S98" t="n">
        <v>0.0</v>
      </c>
      <c r="T98" t="s">
        <v>20</v>
      </c>
      <c r="U98" t="s">
        <v>12</v>
      </c>
      <c r="V98" t="n">
        <v>11.0</v>
      </c>
      <c r="W98"/>
    </row>
    <row r="99">
      <c r="A99" t="s">
        <v>37</v>
      </c>
      <c r="B99"/>
      <c r="C99"/>
      <c r="D99"/>
      <c r="E99"/>
      <c r="F99" t="s">
        <v>157</v>
      </c>
      <c r="G99" t="s">
        <v>71</v>
      </c>
      <c r="H99" t="n">
        <v>83.5</v>
      </c>
      <c r="I99"/>
      <c r="J99"/>
      <c r="K99"/>
      <c r="L99"/>
      <c r="M99"/>
      <c r="N99" t="s">
        <v>19</v>
      </c>
      <c r="O99" t="s">
        <v>9</v>
      </c>
      <c r="P99"/>
      <c r="Q99" t="s">
        <v>10</v>
      </c>
      <c r="R99" t="n">
        <v>11900.0</v>
      </c>
      <c r="S99" t="n">
        <v>0.0</v>
      </c>
      <c r="T99" t="s">
        <v>20</v>
      </c>
      <c r="U99" t="s">
        <v>12</v>
      </c>
      <c r="V99" t="n">
        <v>11.0</v>
      </c>
      <c r="W99"/>
    </row>
    <row r="100">
      <c r="A100" t="s">
        <v>37</v>
      </c>
      <c r="B100"/>
      <c r="C100"/>
      <c r="D100"/>
      <c r="E100"/>
      <c r="F100" t="s">
        <v>158</v>
      </c>
      <c r="G100" t="s">
        <v>71</v>
      </c>
      <c r="H100" t="n">
        <v>86.5</v>
      </c>
      <c r="I100"/>
      <c r="J100"/>
      <c r="K100"/>
      <c r="L100"/>
      <c r="M100"/>
      <c r="N100" t="s">
        <v>19</v>
      </c>
      <c r="O100" t="s">
        <v>9</v>
      </c>
      <c r="P100"/>
      <c r="Q100" t="s">
        <v>10</v>
      </c>
      <c r="R100" t="n">
        <v>12300.0</v>
      </c>
      <c r="S100" t="n">
        <v>0.0</v>
      </c>
      <c r="T100" t="s">
        <v>20</v>
      </c>
      <c r="U100" t="s">
        <v>12</v>
      </c>
      <c r="V100" t="n">
        <v>11.0</v>
      </c>
      <c r="W100"/>
    </row>
    <row r="101">
      <c r="A101" t="s">
        <v>37</v>
      </c>
      <c r="B101"/>
      <c r="C101"/>
      <c r="D101"/>
      <c r="E101"/>
      <c r="F101" t="s">
        <v>159</v>
      </c>
      <c r="G101" t="s">
        <v>71</v>
      </c>
      <c r="H101" t="n">
        <v>86.5</v>
      </c>
      <c r="I101"/>
      <c r="J101"/>
      <c r="K101"/>
      <c r="L101"/>
      <c r="M101"/>
      <c r="N101" t="s">
        <v>19</v>
      </c>
      <c r="O101" t="s">
        <v>9</v>
      </c>
      <c r="P101"/>
      <c r="Q101" t="s">
        <v>10</v>
      </c>
      <c r="R101" t="n">
        <v>12300.0</v>
      </c>
      <c r="S101" t="n">
        <v>0.0</v>
      </c>
      <c r="T101" t="s">
        <v>20</v>
      </c>
      <c r="U101" t="s">
        <v>12</v>
      </c>
      <c r="V101" t="n">
        <v>11.0</v>
      </c>
      <c r="W101"/>
    </row>
    <row r="102">
      <c r="A102" t="s">
        <v>37</v>
      </c>
      <c r="B102"/>
      <c r="C102" t="s">
        <v>160</v>
      </c>
      <c r="D102" t="s">
        <v>4</v>
      </c>
      <c r="E102" t="s">
        <v>69</v>
      </c>
      <c r="F102" t="s">
        <v>161</v>
      </c>
      <c r="G102" t="s">
        <v>71</v>
      </c>
      <c r="H102" t="n">
        <v>86.7</v>
      </c>
      <c r="I102">
        <f>H103+H104+H105+H106</f>
      </c>
      <c r="J102" t="n">
        <v>407.4</v>
      </c>
      <c r="K102"/>
      <c r="L102"/>
      <c r="M102"/>
      <c r="N102" t="s">
        <v>19</v>
      </c>
      <c r="O102" t="s">
        <v>9</v>
      </c>
      <c r="P102"/>
      <c r="Q102" t="s">
        <v>10</v>
      </c>
      <c r="R102" t="n">
        <v>12400.0</v>
      </c>
      <c r="S102" t="n">
        <v>0.0</v>
      </c>
      <c r="T102" t="s">
        <v>20</v>
      </c>
      <c r="U102" t="s">
        <v>12</v>
      </c>
      <c r="V102" t="n">
        <v>11.0</v>
      </c>
      <c r="W102"/>
    </row>
    <row r="103">
      <c r="A103" t="s">
        <v>37</v>
      </c>
      <c r="B103"/>
      <c r="C103"/>
      <c r="D103"/>
      <c r="E103"/>
      <c r="F103" t="s">
        <v>162</v>
      </c>
      <c r="G103" t="s">
        <v>71</v>
      </c>
      <c r="H103" t="n">
        <v>87.3</v>
      </c>
      <c r="I103"/>
      <c r="J103"/>
      <c r="K103"/>
      <c r="L103"/>
      <c r="M103"/>
      <c r="N103" t="s">
        <v>19</v>
      </c>
      <c r="O103" t="s">
        <v>9</v>
      </c>
      <c r="P103"/>
      <c r="Q103" t="s">
        <v>10</v>
      </c>
      <c r="R103" t="n">
        <v>12400.0</v>
      </c>
      <c r="S103" t="n">
        <v>0.0</v>
      </c>
      <c r="T103" t="s">
        <v>20</v>
      </c>
      <c r="U103" t="s">
        <v>12</v>
      </c>
      <c r="V103" t="n">
        <v>11.0</v>
      </c>
      <c r="W103"/>
    </row>
    <row r="104">
      <c r="A104" t="s">
        <v>37</v>
      </c>
      <c r="B104"/>
      <c r="C104"/>
      <c r="D104"/>
      <c r="E104"/>
      <c r="F104" t="s">
        <v>163</v>
      </c>
      <c r="G104" t="s">
        <v>71</v>
      </c>
      <c r="H104" t="n">
        <v>87.7</v>
      </c>
      <c r="I104"/>
      <c r="J104"/>
      <c r="K104"/>
      <c r="L104"/>
      <c r="M104"/>
      <c r="N104" t="s">
        <v>19</v>
      </c>
      <c r="O104" t="s">
        <v>9</v>
      </c>
      <c r="P104"/>
      <c r="Q104" t="s">
        <v>10</v>
      </c>
      <c r="R104" t="n">
        <v>12500.0</v>
      </c>
      <c r="S104" t="n">
        <v>0.0</v>
      </c>
      <c r="T104" t="s">
        <v>20</v>
      </c>
      <c r="U104" t="s">
        <v>12</v>
      </c>
      <c r="V104" t="n">
        <v>11.0</v>
      </c>
      <c r="W104"/>
    </row>
    <row r="105">
      <c r="A105" t="s">
        <v>37</v>
      </c>
      <c r="B105"/>
      <c r="C105"/>
      <c r="D105"/>
      <c r="E105"/>
      <c r="F105" t="s">
        <v>164</v>
      </c>
      <c r="G105" t="s">
        <v>71</v>
      </c>
      <c r="H105" t="n">
        <v>86.7</v>
      </c>
      <c r="I105"/>
      <c r="J105"/>
      <c r="K105"/>
      <c r="L105"/>
      <c r="M105"/>
      <c r="N105" t="s">
        <v>19</v>
      </c>
      <c r="O105" t="s">
        <v>9</v>
      </c>
      <c r="P105"/>
      <c r="Q105" t="s">
        <v>10</v>
      </c>
      <c r="R105" t="n">
        <v>12400.0</v>
      </c>
      <c r="S105" t="n">
        <v>0.0</v>
      </c>
      <c r="T105" t="s">
        <v>20</v>
      </c>
      <c r="U105" t="s">
        <v>12</v>
      </c>
      <c r="V105" t="n">
        <v>11.0</v>
      </c>
      <c r="W105"/>
    </row>
    <row r="106">
      <c r="A106" t="s">
        <v>37</v>
      </c>
      <c r="B106"/>
      <c r="C106" t="s">
        <v>165</v>
      </c>
      <c r="D106" t="s">
        <v>4</v>
      </c>
      <c r="E106" t="s">
        <v>69</v>
      </c>
      <c r="F106" t="s">
        <v>166</v>
      </c>
      <c r="G106" t="s">
        <v>71</v>
      </c>
      <c r="H106" t="n">
        <v>86.9</v>
      </c>
      <c r="I106">
        <f>H107+H108+H109+H110</f>
      </c>
      <c r="J106" t="n">
        <v>406.4</v>
      </c>
      <c r="K106"/>
      <c r="L106"/>
      <c r="M106"/>
      <c r="N106" t="s">
        <v>19</v>
      </c>
      <c r="O106" t="s">
        <v>9</v>
      </c>
      <c r="P106"/>
      <c r="Q106" t="s">
        <v>10</v>
      </c>
      <c r="R106" t="n">
        <v>12400.0</v>
      </c>
      <c r="S106" t="n">
        <v>0.0</v>
      </c>
      <c r="T106" t="s">
        <v>20</v>
      </c>
      <c r="U106" t="s">
        <v>12</v>
      </c>
      <c r="V106" t="n">
        <v>11.0</v>
      </c>
      <c r="W106"/>
    </row>
    <row r="107">
      <c r="A107" t="s">
        <v>37</v>
      </c>
      <c r="B107"/>
      <c r="C107"/>
      <c r="D107"/>
      <c r="E107"/>
      <c r="F107" t="s">
        <v>167</v>
      </c>
      <c r="G107" t="s">
        <v>71</v>
      </c>
      <c r="H107" t="n">
        <v>86.1</v>
      </c>
      <c r="I107"/>
      <c r="J107"/>
      <c r="K107"/>
      <c r="L107"/>
      <c r="M107"/>
      <c r="N107" t="s">
        <v>19</v>
      </c>
      <c r="O107" t="s">
        <v>9</v>
      </c>
      <c r="P107"/>
      <c r="Q107" t="s">
        <v>10</v>
      </c>
      <c r="R107" t="n">
        <v>12300.0</v>
      </c>
      <c r="S107" t="n">
        <v>0.0</v>
      </c>
      <c r="T107" t="s">
        <v>20</v>
      </c>
      <c r="U107" t="s">
        <v>12</v>
      </c>
      <c r="V107" t="n">
        <v>11.0</v>
      </c>
      <c r="W107"/>
    </row>
    <row r="108">
      <c r="A108" t="s">
        <v>37</v>
      </c>
      <c r="B108"/>
      <c r="C108"/>
      <c r="D108"/>
      <c r="E108"/>
      <c r="F108" t="s">
        <v>168</v>
      </c>
      <c r="G108" t="s">
        <v>71</v>
      </c>
      <c r="H108" t="n">
        <v>86.9</v>
      </c>
      <c r="I108"/>
      <c r="J108"/>
      <c r="K108"/>
      <c r="L108"/>
      <c r="M108"/>
      <c r="N108" t="s">
        <v>19</v>
      </c>
      <c r="O108" t="s">
        <v>9</v>
      </c>
      <c r="P108"/>
      <c r="Q108" t="s">
        <v>10</v>
      </c>
      <c r="R108" t="n">
        <v>12400.0</v>
      </c>
      <c r="S108" t="n">
        <v>0.0</v>
      </c>
      <c r="T108" t="s">
        <v>20</v>
      </c>
      <c r="U108" t="s">
        <v>12</v>
      </c>
      <c r="V108" t="n">
        <v>11.0</v>
      </c>
      <c r="W108"/>
    </row>
    <row r="109">
      <c r="A109" t="s">
        <v>37</v>
      </c>
      <c r="B109"/>
      <c r="C109"/>
      <c r="D109"/>
      <c r="E109"/>
      <c r="F109" t="s">
        <v>169</v>
      </c>
      <c r="G109" t="s">
        <v>71</v>
      </c>
      <c r="H109" t="n">
        <v>87.5</v>
      </c>
      <c r="I109"/>
      <c r="J109"/>
      <c r="K109"/>
      <c r="L109"/>
      <c r="M109"/>
      <c r="N109" t="s">
        <v>19</v>
      </c>
      <c r="O109" t="s">
        <v>9</v>
      </c>
      <c r="P109"/>
      <c r="Q109" t="s">
        <v>10</v>
      </c>
      <c r="R109" t="n">
        <v>12500.0</v>
      </c>
      <c r="S109" t="n">
        <v>0.0</v>
      </c>
      <c r="T109" t="s">
        <v>20</v>
      </c>
      <c r="U109" t="s">
        <v>12</v>
      </c>
      <c r="V109" t="n">
        <v>11.0</v>
      </c>
      <c r="W109"/>
    </row>
    <row r="110">
      <c r="A110" t="s">
        <v>37</v>
      </c>
      <c r="B110"/>
      <c r="C110" t="s">
        <v>170</v>
      </c>
      <c r="D110" t="s">
        <v>4</v>
      </c>
      <c r="E110" t="s">
        <v>69</v>
      </c>
      <c r="F110" t="s">
        <v>171</v>
      </c>
      <c r="G110" t="s">
        <v>71</v>
      </c>
      <c r="H110" t="n">
        <v>84.5</v>
      </c>
      <c r="I110">
        <f>H111+H112+H113+H114</f>
      </c>
      <c r="J110" t="n">
        <v>405.6</v>
      </c>
      <c r="K110"/>
      <c r="L110"/>
      <c r="M110"/>
      <c r="N110" t="s">
        <v>19</v>
      </c>
      <c r="O110" t="s">
        <v>9</v>
      </c>
      <c r="P110"/>
      <c r="Q110" t="s">
        <v>10</v>
      </c>
      <c r="R110" t="n">
        <v>12000.0</v>
      </c>
      <c r="S110" t="n">
        <v>0.0</v>
      </c>
      <c r="T110" t="s">
        <v>20</v>
      </c>
      <c r="U110" t="s">
        <v>12</v>
      </c>
      <c r="V110" t="n">
        <v>11.0</v>
      </c>
      <c r="W110"/>
    </row>
    <row r="111">
      <c r="A111" t="s">
        <v>37</v>
      </c>
      <c r="B111"/>
      <c r="C111"/>
      <c r="D111"/>
      <c r="E111"/>
      <c r="F111" t="s">
        <v>172</v>
      </c>
      <c r="G111" t="s">
        <v>71</v>
      </c>
      <c r="H111" t="n">
        <v>87.7</v>
      </c>
      <c r="I111"/>
      <c r="J111"/>
      <c r="K111"/>
      <c r="L111"/>
      <c r="M111"/>
      <c r="N111" t="s">
        <v>19</v>
      </c>
      <c r="O111" t="s">
        <v>9</v>
      </c>
      <c r="P111"/>
      <c r="Q111" t="s">
        <v>10</v>
      </c>
      <c r="R111" t="n">
        <v>12500.0</v>
      </c>
      <c r="S111" t="n">
        <v>0.0</v>
      </c>
      <c r="T111" t="s">
        <v>20</v>
      </c>
      <c r="U111" t="s">
        <v>12</v>
      </c>
      <c r="V111" t="n">
        <v>11.0</v>
      </c>
      <c r="W111"/>
    </row>
    <row r="112">
      <c r="A112" t="s">
        <v>37</v>
      </c>
      <c r="B112"/>
      <c r="C112"/>
      <c r="D112"/>
      <c r="E112"/>
      <c r="F112" t="s">
        <v>173</v>
      </c>
      <c r="G112" t="s">
        <v>71</v>
      </c>
      <c r="H112" t="n">
        <v>86.9</v>
      </c>
      <c r="I112"/>
      <c r="J112"/>
      <c r="K112"/>
      <c r="L112"/>
      <c r="M112"/>
      <c r="N112" t="s">
        <v>19</v>
      </c>
      <c r="O112" t="s">
        <v>9</v>
      </c>
      <c r="P112"/>
      <c r="Q112" t="s">
        <v>10</v>
      </c>
      <c r="R112" t="n">
        <v>12400.0</v>
      </c>
      <c r="S112" t="n">
        <v>0.0</v>
      </c>
      <c r="T112" t="s">
        <v>20</v>
      </c>
      <c r="U112" t="s">
        <v>12</v>
      </c>
      <c r="V112" t="n">
        <v>11.0</v>
      </c>
      <c r="W112"/>
    </row>
    <row r="113">
      <c r="A113" t="s">
        <v>37</v>
      </c>
      <c r="B113"/>
      <c r="C113"/>
      <c r="D113"/>
      <c r="E113"/>
      <c r="F113" t="s">
        <v>174</v>
      </c>
      <c r="G113" t="s">
        <v>71</v>
      </c>
      <c r="H113" t="n">
        <v>87.5</v>
      </c>
      <c r="I113"/>
      <c r="J113"/>
      <c r="K113"/>
      <c r="L113"/>
      <c r="M113"/>
      <c r="N113" t="s">
        <v>19</v>
      </c>
      <c r="O113" t="s">
        <v>9</v>
      </c>
      <c r="P113"/>
      <c r="Q113" t="s">
        <v>10</v>
      </c>
      <c r="R113" t="n">
        <v>12500.0</v>
      </c>
      <c r="S113" t="n">
        <v>0.0</v>
      </c>
      <c r="T113" t="s">
        <v>20</v>
      </c>
      <c r="U113" t="s">
        <v>12</v>
      </c>
      <c r="V113" t="n">
        <v>11.0</v>
      </c>
      <c r="W113"/>
    </row>
    <row r="114">
      <c r="A114" t="s">
        <v>37</v>
      </c>
      <c r="B114"/>
      <c r="C114" t="s">
        <v>175</v>
      </c>
      <c r="D114" t="s">
        <v>4</v>
      </c>
      <c r="E114" t="s">
        <v>69</v>
      </c>
      <c r="F114" t="s">
        <v>176</v>
      </c>
      <c r="G114" t="s">
        <v>71</v>
      </c>
      <c r="H114" t="n">
        <v>86.7</v>
      </c>
      <c r="I114">
        <f>H115+H116+H117+H118</f>
      </c>
      <c r="J114" t="n">
        <v>407.2</v>
      </c>
      <c r="K114"/>
      <c r="L114"/>
      <c r="M114"/>
      <c r="N114" t="s">
        <v>19</v>
      </c>
      <c r="O114" t="s">
        <v>9</v>
      </c>
      <c r="P114"/>
      <c r="Q114" t="s">
        <v>10</v>
      </c>
      <c r="R114" t="n">
        <v>12400.0</v>
      </c>
      <c r="S114" t="n">
        <v>0.0</v>
      </c>
      <c r="T114" t="s">
        <v>20</v>
      </c>
      <c r="U114" t="s">
        <v>12</v>
      </c>
      <c r="V114" t="n">
        <v>11.0</v>
      </c>
      <c r="W114"/>
    </row>
    <row r="115">
      <c r="A115" t="s">
        <v>37</v>
      </c>
      <c r="B115"/>
      <c r="C115"/>
      <c r="D115"/>
      <c r="E115"/>
      <c r="F115" t="s">
        <v>177</v>
      </c>
      <c r="G115" t="s">
        <v>71</v>
      </c>
      <c r="H115" t="n">
        <v>87.5</v>
      </c>
      <c r="I115"/>
      <c r="J115"/>
      <c r="K115"/>
      <c r="L115"/>
      <c r="M115"/>
      <c r="N115" t="s">
        <v>19</v>
      </c>
      <c r="O115" t="s">
        <v>9</v>
      </c>
      <c r="P115"/>
      <c r="Q115" t="s">
        <v>10</v>
      </c>
      <c r="R115" t="n">
        <v>12500.0</v>
      </c>
      <c r="S115" t="n">
        <v>0.0</v>
      </c>
      <c r="T115" t="s">
        <v>20</v>
      </c>
      <c r="U115" t="s">
        <v>12</v>
      </c>
      <c r="V115" t="n">
        <v>11.0</v>
      </c>
      <c r="W115"/>
    </row>
    <row r="116">
      <c r="A116" t="s">
        <v>37</v>
      </c>
      <c r="B116"/>
      <c r="C116"/>
      <c r="D116"/>
      <c r="E116"/>
      <c r="F116" t="s">
        <v>178</v>
      </c>
      <c r="G116" t="s">
        <v>71</v>
      </c>
      <c r="H116" t="n">
        <v>86.7</v>
      </c>
      <c r="I116"/>
      <c r="J116"/>
      <c r="K116"/>
      <c r="L116"/>
      <c r="M116"/>
      <c r="N116" t="s">
        <v>19</v>
      </c>
      <c r="O116" t="s">
        <v>9</v>
      </c>
      <c r="P116"/>
      <c r="Q116" t="s">
        <v>10</v>
      </c>
      <c r="R116" t="n">
        <v>12400.0</v>
      </c>
      <c r="S116" t="n">
        <v>0.0</v>
      </c>
      <c r="T116" t="s">
        <v>20</v>
      </c>
      <c r="U116" t="s">
        <v>12</v>
      </c>
      <c r="V116" t="n">
        <v>11.0</v>
      </c>
      <c r="W116"/>
    </row>
    <row r="117">
      <c r="A117" t="s">
        <v>37</v>
      </c>
      <c r="B117"/>
      <c r="C117"/>
      <c r="D117"/>
      <c r="E117"/>
      <c r="F117" t="s">
        <v>179</v>
      </c>
      <c r="G117" t="s">
        <v>71</v>
      </c>
      <c r="H117" t="n">
        <v>87.3</v>
      </c>
      <c r="I117"/>
      <c r="J117"/>
      <c r="K117"/>
      <c r="L117"/>
      <c r="M117"/>
      <c r="N117" t="s">
        <v>19</v>
      </c>
      <c r="O117" t="s">
        <v>9</v>
      </c>
      <c r="P117"/>
      <c r="Q117" t="s">
        <v>10</v>
      </c>
      <c r="R117" t="n">
        <v>12400.0</v>
      </c>
      <c r="S117" t="n">
        <v>0.0</v>
      </c>
      <c r="T117" t="s">
        <v>20</v>
      </c>
      <c r="U117" t="s">
        <v>12</v>
      </c>
      <c r="V117" t="n">
        <v>11.0</v>
      </c>
      <c r="W117"/>
    </row>
    <row r="118">
      <c r="A118" t="s">
        <v>37</v>
      </c>
      <c r="B118"/>
      <c r="C118" t="s">
        <v>180</v>
      </c>
      <c r="D118" t="s">
        <v>4</v>
      </c>
      <c r="E118" t="s">
        <v>69</v>
      </c>
      <c r="F118" t="s">
        <v>181</v>
      </c>
      <c r="G118" t="s">
        <v>71</v>
      </c>
      <c r="H118" t="n">
        <v>87.5</v>
      </c>
      <c r="I118">
        <f>H119+H120+H121+H122</f>
      </c>
      <c r="J118" t="n">
        <v>407.6</v>
      </c>
      <c r="K118"/>
      <c r="L118"/>
      <c r="M118"/>
      <c r="N118" t="s">
        <v>19</v>
      </c>
      <c r="O118" t="s">
        <v>9</v>
      </c>
      <c r="P118"/>
      <c r="Q118" t="s">
        <v>10</v>
      </c>
      <c r="R118" t="n">
        <v>12500.0</v>
      </c>
      <c r="S118" t="n">
        <v>1.0</v>
      </c>
      <c r="T118" t="s">
        <v>20</v>
      </c>
      <c r="U118" t="s">
        <v>12</v>
      </c>
      <c r="V118" t="n">
        <v>11.0</v>
      </c>
      <c r="W118"/>
    </row>
    <row r="119">
      <c r="A119" t="s">
        <v>37</v>
      </c>
      <c r="B119"/>
      <c r="C119"/>
      <c r="D119"/>
      <c r="E119"/>
      <c r="F119" t="s">
        <v>182</v>
      </c>
      <c r="G119" t="s">
        <v>71</v>
      </c>
      <c r="H119" t="n">
        <v>87.1</v>
      </c>
      <c r="I119"/>
      <c r="J119"/>
      <c r="K119"/>
      <c r="L119"/>
      <c r="M119"/>
      <c r="N119" t="s">
        <v>19</v>
      </c>
      <c r="O119" t="s">
        <v>9</v>
      </c>
      <c r="P119"/>
      <c r="Q119" t="s">
        <v>10</v>
      </c>
      <c r="R119" t="n">
        <v>12400.0</v>
      </c>
      <c r="S119" t="n">
        <v>1.0</v>
      </c>
      <c r="T119" t="s">
        <v>20</v>
      </c>
      <c r="U119" t="s">
        <v>12</v>
      </c>
      <c r="V119" t="n">
        <v>11.0</v>
      </c>
      <c r="W119"/>
    </row>
    <row r="120">
      <c r="A120" t="s">
        <v>37</v>
      </c>
      <c r="B120"/>
      <c r="C120"/>
      <c r="D120"/>
      <c r="E120"/>
      <c r="F120" t="s">
        <v>183</v>
      </c>
      <c r="G120" t="s">
        <v>71</v>
      </c>
      <c r="H120" t="n">
        <v>87.3</v>
      </c>
      <c r="I120"/>
      <c r="J120"/>
      <c r="K120"/>
      <c r="L120"/>
      <c r="M120"/>
      <c r="N120" t="s">
        <v>19</v>
      </c>
      <c r="O120" t="s">
        <v>9</v>
      </c>
      <c r="P120"/>
      <c r="Q120" t="s">
        <v>10</v>
      </c>
      <c r="R120" t="n">
        <v>12400.0</v>
      </c>
      <c r="S120" t="n">
        <v>0.0</v>
      </c>
      <c r="T120" t="s">
        <v>20</v>
      </c>
      <c r="U120" t="s">
        <v>12</v>
      </c>
      <c r="V120" t="n">
        <v>11.0</v>
      </c>
      <c r="W120"/>
    </row>
    <row r="121">
      <c r="A121" t="s">
        <v>37</v>
      </c>
      <c r="B121"/>
      <c r="C121"/>
      <c r="D121"/>
      <c r="E121"/>
      <c r="F121" t="s">
        <v>184</v>
      </c>
      <c r="G121" t="s">
        <v>71</v>
      </c>
      <c r="H121" t="n">
        <v>86.7</v>
      </c>
      <c r="I121"/>
      <c r="J121"/>
      <c r="K121"/>
      <c r="L121"/>
      <c r="M121"/>
      <c r="N121" t="s">
        <v>19</v>
      </c>
      <c r="O121" t="s">
        <v>9</v>
      </c>
      <c r="P121"/>
      <c r="Q121" t="s">
        <v>10</v>
      </c>
      <c r="R121" t="n">
        <v>12400.0</v>
      </c>
      <c r="S121" t="n">
        <v>0.0</v>
      </c>
      <c r="T121" t="s">
        <v>20</v>
      </c>
      <c r="U121" t="s">
        <v>12</v>
      </c>
      <c r="V121" t="n">
        <v>11.0</v>
      </c>
      <c r="W121"/>
    </row>
    <row r="122">
      <c r="A122" t="s">
        <v>37</v>
      </c>
      <c r="B122"/>
      <c r="C122" t="s">
        <v>185</v>
      </c>
      <c r="D122" t="s">
        <v>4</v>
      </c>
      <c r="E122" t="s">
        <v>69</v>
      </c>
      <c r="F122" t="s">
        <v>186</v>
      </c>
      <c r="G122" t="s">
        <v>71</v>
      </c>
      <c r="H122" t="n">
        <v>86.3</v>
      </c>
      <c r="I122">
        <f>H123+H124+H125+H126</f>
      </c>
      <c r="J122" t="n">
        <v>405.6</v>
      </c>
      <c r="K122"/>
      <c r="L122"/>
      <c r="M122"/>
      <c r="N122" t="s">
        <v>19</v>
      </c>
      <c r="O122" t="s">
        <v>9</v>
      </c>
      <c r="P122"/>
      <c r="Q122" t="s">
        <v>10</v>
      </c>
      <c r="R122" t="n">
        <v>12300.0</v>
      </c>
      <c r="S122" t="n">
        <v>0.0</v>
      </c>
      <c r="T122" t="s">
        <v>20</v>
      </c>
      <c r="U122" t="s">
        <v>12</v>
      </c>
      <c r="V122" t="n">
        <v>11.0</v>
      </c>
      <c r="W122"/>
    </row>
    <row r="123">
      <c r="A123" t="s">
        <v>37</v>
      </c>
      <c r="B123"/>
      <c r="C123"/>
      <c r="D123"/>
      <c r="E123"/>
      <c r="F123" t="s">
        <v>187</v>
      </c>
      <c r="G123" t="s">
        <v>71</v>
      </c>
      <c r="H123" t="n">
        <v>87.3</v>
      </c>
      <c r="I123"/>
      <c r="J123"/>
      <c r="K123"/>
      <c r="L123"/>
      <c r="M123"/>
      <c r="N123" t="s">
        <v>19</v>
      </c>
      <c r="O123" t="s">
        <v>9</v>
      </c>
      <c r="P123"/>
      <c r="Q123" t="s">
        <v>10</v>
      </c>
      <c r="R123" t="n">
        <v>12400.0</v>
      </c>
      <c r="S123" t="n">
        <v>0.0</v>
      </c>
      <c r="T123" t="s">
        <v>20</v>
      </c>
      <c r="U123" t="s">
        <v>12</v>
      </c>
      <c r="V123" t="n">
        <v>11.0</v>
      </c>
      <c r="W123"/>
    </row>
    <row r="124">
      <c r="A124" t="s">
        <v>37</v>
      </c>
      <c r="B124"/>
      <c r="C124"/>
      <c r="D124"/>
      <c r="E124"/>
      <c r="F124" t="s">
        <v>188</v>
      </c>
      <c r="G124" t="s">
        <v>71</v>
      </c>
      <c r="H124" t="n">
        <v>86.1</v>
      </c>
      <c r="I124"/>
      <c r="J124"/>
      <c r="K124"/>
      <c r="L124"/>
      <c r="M124"/>
      <c r="N124" t="s">
        <v>19</v>
      </c>
      <c r="O124" t="s">
        <v>9</v>
      </c>
      <c r="P124"/>
      <c r="Q124" t="s">
        <v>10</v>
      </c>
      <c r="R124" t="n">
        <v>12300.0</v>
      </c>
      <c r="S124" t="n">
        <v>0.0</v>
      </c>
      <c r="T124" t="s">
        <v>20</v>
      </c>
      <c r="U124" t="s">
        <v>12</v>
      </c>
      <c r="V124" t="n">
        <v>11.0</v>
      </c>
      <c r="W124"/>
    </row>
    <row r="125">
      <c r="A125" t="s">
        <v>37</v>
      </c>
      <c r="B125"/>
      <c r="C125"/>
      <c r="D125"/>
      <c r="E125"/>
      <c r="F125" t="s">
        <v>189</v>
      </c>
      <c r="G125" t="s">
        <v>71</v>
      </c>
      <c r="H125" t="n">
        <v>86.9</v>
      </c>
      <c r="I125"/>
      <c r="J125"/>
      <c r="K125"/>
      <c r="L125"/>
      <c r="M125"/>
      <c r="N125" t="s">
        <v>19</v>
      </c>
      <c r="O125" t="s">
        <v>9</v>
      </c>
      <c r="P125"/>
      <c r="Q125" t="s">
        <v>10</v>
      </c>
      <c r="R125" t="n">
        <v>12400.0</v>
      </c>
      <c r="S125" t="n">
        <v>0.0</v>
      </c>
      <c r="T125" t="s">
        <v>20</v>
      </c>
      <c r="U125" t="s">
        <v>12</v>
      </c>
      <c r="V125" t="n">
        <v>11.0</v>
      </c>
      <c r="W125"/>
    </row>
    <row r="126">
      <c r="A126" t="s">
        <v>37</v>
      </c>
      <c r="B126"/>
      <c r="C126" t="s">
        <v>190</v>
      </c>
      <c r="D126" t="s">
        <v>4</v>
      </c>
      <c r="E126" t="s">
        <v>16</v>
      </c>
      <c r="F126" t="s">
        <v>191</v>
      </c>
      <c r="G126" t="s">
        <v>192</v>
      </c>
      <c r="H126" t="n">
        <v>124.2</v>
      </c>
      <c r="I126">
        <f>H127+H128</f>
      </c>
      <c r="J126" t="n">
        <v>296.8</v>
      </c>
      <c r="K126"/>
      <c r="L126"/>
      <c r="M126"/>
      <c r="N126" t="s">
        <v>19</v>
      </c>
      <c r="O126" t="s">
        <v>9</v>
      </c>
      <c r="P126"/>
      <c r="Q126" t="s">
        <v>10</v>
      </c>
      <c r="R126" t="n">
        <v>11900.0</v>
      </c>
      <c r="S126" t="n">
        <v>0.0</v>
      </c>
      <c r="T126" t="s">
        <v>9</v>
      </c>
      <c r="U126" t="s">
        <v>12</v>
      </c>
      <c r="V126" t="n">
        <v>11.0</v>
      </c>
      <c r="W126"/>
    </row>
    <row r="127">
      <c r="A127" t="s">
        <v>37</v>
      </c>
      <c r="B127"/>
      <c r="C127"/>
      <c r="D127"/>
      <c r="E127"/>
      <c r="F127" t="s">
        <v>193</v>
      </c>
      <c r="G127" t="s">
        <v>192</v>
      </c>
      <c r="H127" t="n">
        <v>124.6</v>
      </c>
      <c r="I127"/>
      <c r="J127"/>
      <c r="K127"/>
      <c r="L127"/>
      <c r="M127"/>
      <c r="N127" t="s">
        <v>19</v>
      </c>
      <c r="O127" t="s">
        <v>9</v>
      </c>
      <c r="P127"/>
      <c r="Q127" t="s">
        <v>10</v>
      </c>
      <c r="R127" t="n">
        <v>11900.0</v>
      </c>
      <c r="S127" t="n">
        <v>0.0</v>
      </c>
      <c r="T127" t="s">
        <v>9</v>
      </c>
      <c r="U127" t="s">
        <v>12</v>
      </c>
      <c r="V127" t="n">
        <v>11.0</v>
      </c>
      <c r="W127"/>
    </row>
    <row r="128">
      <c r="A128" t="s">
        <v>37</v>
      </c>
      <c r="B128"/>
      <c r="C128" t="s">
        <v>194</v>
      </c>
      <c r="D128" t="s">
        <v>4</v>
      </c>
      <c r="E128" t="s">
        <v>16</v>
      </c>
      <c r="F128" t="s">
        <v>195</v>
      </c>
      <c r="G128" t="s">
        <v>192</v>
      </c>
      <c r="H128" t="n">
        <v>126.2</v>
      </c>
      <c r="I128">
        <f>H129+H130</f>
      </c>
      <c r="J128" t="n">
        <v>300.4</v>
      </c>
      <c r="K128"/>
      <c r="L128"/>
      <c r="M128"/>
      <c r="N128" t="s">
        <v>19</v>
      </c>
      <c r="O128" t="s">
        <v>9</v>
      </c>
      <c r="P128"/>
      <c r="Q128" t="s">
        <v>10</v>
      </c>
      <c r="R128" t="n">
        <v>12100.0</v>
      </c>
      <c r="S128" t="n">
        <v>0.0</v>
      </c>
      <c r="T128" t="s">
        <v>9</v>
      </c>
      <c r="U128" t="s">
        <v>12</v>
      </c>
      <c r="V128" t="n">
        <v>11.0</v>
      </c>
      <c r="W128"/>
    </row>
    <row r="129">
      <c r="A129" t="s">
        <v>37</v>
      </c>
      <c r="B129"/>
      <c r="C129"/>
      <c r="D129"/>
      <c r="E129"/>
      <c r="F129" t="s">
        <v>196</v>
      </c>
      <c r="G129" t="s">
        <v>192</v>
      </c>
      <c r="H129" t="n">
        <v>126.2</v>
      </c>
      <c r="I129"/>
      <c r="J129"/>
      <c r="K129"/>
      <c r="L129"/>
      <c r="M129"/>
      <c r="N129" t="s">
        <v>19</v>
      </c>
      <c r="O129" t="s">
        <v>9</v>
      </c>
      <c r="P129"/>
      <c r="Q129" t="s">
        <v>10</v>
      </c>
      <c r="R129" t="n">
        <v>12100.0</v>
      </c>
      <c r="S129" t="n">
        <v>0.0</v>
      </c>
      <c r="T129" t="s">
        <v>9</v>
      </c>
      <c r="U129" t="s">
        <v>12</v>
      </c>
      <c r="V129" t="n">
        <v>11.0</v>
      </c>
      <c r="W129"/>
    </row>
    <row r="130">
      <c r="A130" t="s">
        <v>37</v>
      </c>
      <c r="B130"/>
      <c r="C130" t="s">
        <v>197</v>
      </c>
      <c r="D130" t="s">
        <v>4</v>
      </c>
      <c r="E130" t="s">
        <v>16</v>
      </c>
      <c r="F130" t="s">
        <v>198</v>
      </c>
      <c r="G130" t="s">
        <v>192</v>
      </c>
      <c r="H130" t="n">
        <v>128.6</v>
      </c>
      <c r="I130">
        <f>H131+H132</f>
      </c>
      <c r="J130" t="n">
        <v>309.0</v>
      </c>
      <c r="K130"/>
      <c r="L130"/>
      <c r="M130"/>
      <c r="N130" t="s">
        <v>19</v>
      </c>
      <c r="O130" t="s">
        <v>9</v>
      </c>
      <c r="P130"/>
      <c r="Q130" t="s">
        <v>10</v>
      </c>
      <c r="R130" t="n">
        <v>12300.0</v>
      </c>
      <c r="S130" t="n">
        <v>1.0</v>
      </c>
      <c r="T130" t="s">
        <v>9</v>
      </c>
      <c r="U130" t="s">
        <v>12</v>
      </c>
      <c r="V130" t="n">
        <v>11.0</v>
      </c>
      <c r="W130"/>
    </row>
    <row r="131">
      <c r="A131" t="s">
        <v>37</v>
      </c>
      <c r="B131"/>
      <c r="C131"/>
      <c r="D131"/>
      <c r="E131"/>
      <c r="F131" t="s">
        <v>199</v>
      </c>
      <c r="G131" t="s">
        <v>192</v>
      </c>
      <c r="H131" t="n">
        <v>132.4</v>
      </c>
      <c r="I131"/>
      <c r="J131"/>
      <c r="K131"/>
      <c r="L131"/>
      <c r="M131"/>
      <c r="N131" t="s">
        <v>19</v>
      </c>
      <c r="O131" t="s">
        <v>9</v>
      </c>
      <c r="P131"/>
      <c r="Q131" t="s">
        <v>10</v>
      </c>
      <c r="R131" t="n">
        <v>12700.0</v>
      </c>
      <c r="S131" t="n">
        <v>0.0</v>
      </c>
      <c r="T131" t="s">
        <v>9</v>
      </c>
      <c r="U131" t="s">
        <v>12</v>
      </c>
      <c r="V131" t="n">
        <v>11.0</v>
      </c>
      <c r="W131"/>
    </row>
    <row r="132">
      <c r="A132" t="s">
        <v>37</v>
      </c>
      <c r="B132"/>
      <c r="C132" t="s">
        <v>200</v>
      </c>
      <c r="D132" t="s">
        <v>4</v>
      </c>
      <c r="E132" t="s">
        <v>16</v>
      </c>
      <c r="F132" t="s">
        <v>201</v>
      </c>
      <c r="G132" t="s">
        <v>192</v>
      </c>
      <c r="H132" t="n">
        <v>129.8</v>
      </c>
      <c r="I132">
        <f>H133+H134</f>
      </c>
      <c r="J132" t="n">
        <v>308.2</v>
      </c>
      <c r="K132"/>
      <c r="L132"/>
      <c r="M132"/>
      <c r="N132" t="s">
        <v>19</v>
      </c>
      <c r="O132" t="s">
        <v>9</v>
      </c>
      <c r="P132"/>
      <c r="Q132" t="s">
        <v>10</v>
      </c>
      <c r="R132" t="n">
        <v>12400.0</v>
      </c>
      <c r="S132" t="n">
        <v>0.0</v>
      </c>
      <c r="T132" t="s">
        <v>9</v>
      </c>
      <c r="U132" t="s">
        <v>12</v>
      </c>
      <c r="V132" t="n">
        <v>11.0</v>
      </c>
      <c r="W132"/>
    </row>
    <row r="133">
      <c r="A133" t="s">
        <v>37</v>
      </c>
      <c r="B133"/>
      <c r="C133"/>
      <c r="D133"/>
      <c r="E133"/>
      <c r="F133" t="s">
        <v>202</v>
      </c>
      <c r="G133" t="s">
        <v>192</v>
      </c>
      <c r="H133" t="n">
        <v>130.4</v>
      </c>
      <c r="I133"/>
      <c r="J133"/>
      <c r="K133"/>
      <c r="L133"/>
      <c r="M133"/>
      <c r="N133" t="s">
        <v>19</v>
      </c>
      <c r="O133" t="s">
        <v>9</v>
      </c>
      <c r="P133"/>
      <c r="Q133" t="s">
        <v>10</v>
      </c>
      <c r="R133" t="n">
        <v>12500.0</v>
      </c>
      <c r="S133" t="n">
        <v>0.0</v>
      </c>
      <c r="T133" t="s">
        <v>9</v>
      </c>
      <c r="U133" t="s">
        <v>12</v>
      </c>
      <c r="V133" t="n">
        <v>11.0</v>
      </c>
      <c r="W133"/>
    </row>
    <row r="134">
      <c r="A134" t="s">
        <v>37</v>
      </c>
      <c r="B134"/>
      <c r="C134" t="s">
        <v>203</v>
      </c>
      <c r="D134" t="s">
        <v>4</v>
      </c>
      <c r="E134" t="s">
        <v>16</v>
      </c>
      <c r="F134" t="s">
        <v>204</v>
      </c>
      <c r="G134" t="s">
        <v>192</v>
      </c>
      <c r="H134" t="n">
        <v>129.8</v>
      </c>
      <c r="I134">
        <f>H135+H136</f>
      </c>
      <c r="J134" t="n">
        <v>306.0</v>
      </c>
      <c r="K134"/>
      <c r="L134"/>
      <c r="M134"/>
      <c r="N134" t="s">
        <v>19</v>
      </c>
      <c r="O134" t="s">
        <v>9</v>
      </c>
      <c r="P134"/>
      <c r="Q134" t="s">
        <v>10</v>
      </c>
      <c r="R134" t="n">
        <v>12400.0</v>
      </c>
      <c r="S134" t="n">
        <v>0.0</v>
      </c>
      <c r="T134" t="s">
        <v>9</v>
      </c>
      <c r="U134" t="s">
        <v>12</v>
      </c>
      <c r="V134" t="n">
        <v>11.0</v>
      </c>
      <c r="W134"/>
    </row>
    <row r="135">
      <c r="A135" t="s">
        <v>37</v>
      </c>
      <c r="B135"/>
      <c r="C135"/>
      <c r="D135"/>
      <c r="E135"/>
      <c r="F135" t="s">
        <v>205</v>
      </c>
      <c r="G135" t="s">
        <v>192</v>
      </c>
      <c r="H135" t="n">
        <v>128.2</v>
      </c>
      <c r="I135"/>
      <c r="J135"/>
      <c r="K135"/>
      <c r="L135"/>
      <c r="M135"/>
      <c r="N135" t="s">
        <v>19</v>
      </c>
      <c r="O135" t="s">
        <v>9</v>
      </c>
      <c r="P135"/>
      <c r="Q135" t="s">
        <v>10</v>
      </c>
      <c r="R135" t="n">
        <v>12300.0</v>
      </c>
      <c r="S135" t="n">
        <v>0.0</v>
      </c>
      <c r="T135" t="s">
        <v>9</v>
      </c>
      <c r="U135" t="s">
        <v>12</v>
      </c>
      <c r="V135" t="n">
        <v>11.0</v>
      </c>
      <c r="W135"/>
    </row>
    <row r="136">
      <c r="A136" t="s">
        <v>37</v>
      </c>
      <c r="B136"/>
      <c r="C136" t="s">
        <v>206</v>
      </c>
      <c r="D136" t="s">
        <v>4</v>
      </c>
      <c r="E136" t="s">
        <v>16</v>
      </c>
      <c r="F136" t="s">
        <v>207</v>
      </c>
      <c r="G136" t="s">
        <v>192</v>
      </c>
      <c r="H136" t="n">
        <v>127.0</v>
      </c>
      <c r="I136">
        <f>H137+H138</f>
      </c>
      <c r="J136" t="n">
        <v>309.2</v>
      </c>
      <c r="K136"/>
      <c r="L136"/>
      <c r="M136"/>
      <c r="N136" t="s">
        <v>19</v>
      </c>
      <c r="O136" t="s">
        <v>9</v>
      </c>
      <c r="P136"/>
      <c r="Q136" t="s">
        <v>10</v>
      </c>
      <c r="R136" t="n">
        <v>12200.0</v>
      </c>
      <c r="S136" t="n">
        <v>0.0</v>
      </c>
      <c r="T136" t="s">
        <v>9</v>
      </c>
      <c r="U136" t="s">
        <v>12</v>
      </c>
      <c r="V136" t="n">
        <v>11.0</v>
      </c>
      <c r="W136"/>
    </row>
    <row r="137">
      <c r="A137" t="s">
        <v>37</v>
      </c>
      <c r="B137"/>
      <c r="C137"/>
      <c r="D137"/>
      <c r="E137"/>
      <c r="F137" t="s">
        <v>208</v>
      </c>
      <c r="G137" t="s">
        <v>192</v>
      </c>
      <c r="H137" t="n">
        <v>131.6</v>
      </c>
      <c r="I137"/>
      <c r="J137"/>
      <c r="K137"/>
      <c r="L137"/>
      <c r="M137"/>
      <c r="N137" t="s">
        <v>19</v>
      </c>
      <c r="O137" t="s">
        <v>9</v>
      </c>
      <c r="P137"/>
      <c r="Q137" t="s">
        <v>10</v>
      </c>
      <c r="R137" t="n">
        <v>12600.0</v>
      </c>
      <c r="S137" t="n">
        <v>0.0</v>
      </c>
      <c r="T137" t="s">
        <v>9</v>
      </c>
      <c r="U137" t="s">
        <v>12</v>
      </c>
      <c r="V137" t="n">
        <v>11.0</v>
      </c>
      <c r="W137"/>
    </row>
    <row r="138">
      <c r="A138" t="s">
        <v>37</v>
      </c>
      <c r="B138"/>
      <c r="C138" t="s">
        <v>209</v>
      </c>
      <c r="D138" t="s">
        <v>4</v>
      </c>
      <c r="E138" t="s">
        <v>16</v>
      </c>
      <c r="F138" t="s">
        <v>210</v>
      </c>
      <c r="G138" t="s">
        <v>192</v>
      </c>
      <c r="H138" t="n">
        <v>129.0</v>
      </c>
      <c r="I138">
        <f>H139+H140</f>
      </c>
      <c r="J138" t="n">
        <v>311.0</v>
      </c>
      <c r="K138"/>
      <c r="L138"/>
      <c r="M138"/>
      <c r="N138" t="s">
        <v>19</v>
      </c>
      <c r="O138" t="s">
        <v>9</v>
      </c>
      <c r="P138"/>
      <c r="Q138" t="s">
        <v>10</v>
      </c>
      <c r="R138" t="n">
        <v>12300.0</v>
      </c>
      <c r="S138" t="n">
        <v>0.0</v>
      </c>
      <c r="T138" t="s">
        <v>9</v>
      </c>
      <c r="U138" t="s">
        <v>12</v>
      </c>
      <c r="V138" t="n">
        <v>11.0</v>
      </c>
      <c r="W138"/>
    </row>
    <row r="139">
      <c r="A139" t="s">
        <v>37</v>
      </c>
      <c r="B139"/>
      <c r="C139"/>
      <c r="D139"/>
      <c r="E139"/>
      <c r="F139" t="s">
        <v>211</v>
      </c>
      <c r="G139" t="s">
        <v>192</v>
      </c>
      <c r="H139" t="n">
        <v>131.4</v>
      </c>
      <c r="I139"/>
      <c r="J139"/>
      <c r="K139"/>
      <c r="L139"/>
      <c r="M139"/>
      <c r="N139" t="s">
        <v>19</v>
      </c>
      <c r="O139" t="s">
        <v>9</v>
      </c>
      <c r="P139"/>
      <c r="Q139" t="s">
        <v>10</v>
      </c>
      <c r="R139" t="n">
        <v>12600.0</v>
      </c>
      <c r="S139" t="n">
        <v>0.0</v>
      </c>
      <c r="T139" t="s">
        <v>9</v>
      </c>
      <c r="U139" t="s">
        <v>12</v>
      </c>
      <c r="V139" t="n">
        <v>11.0</v>
      </c>
      <c r="W139"/>
    </row>
    <row r="140">
      <c r="A140" t="s">
        <v>37</v>
      </c>
      <c r="B140"/>
      <c r="C140" t="s">
        <v>212</v>
      </c>
      <c r="D140" t="s">
        <v>4</v>
      </c>
      <c r="E140" t="s">
        <v>16</v>
      </c>
      <c r="F140" t="s">
        <v>213</v>
      </c>
      <c r="G140" t="s">
        <v>192</v>
      </c>
      <c r="H140" t="n">
        <v>129.0</v>
      </c>
      <c r="I140">
        <f>H141+H142</f>
      </c>
      <c r="J140" t="n">
        <v>311.0</v>
      </c>
      <c r="K140"/>
      <c r="L140"/>
      <c r="M140"/>
      <c r="N140" t="s">
        <v>19</v>
      </c>
      <c r="O140" t="s">
        <v>9</v>
      </c>
      <c r="P140"/>
      <c r="Q140" t="s">
        <v>10</v>
      </c>
      <c r="R140" t="n">
        <v>12300.0</v>
      </c>
      <c r="S140" t="n">
        <v>0.0</v>
      </c>
      <c r="T140" t="s">
        <v>9</v>
      </c>
      <c r="U140" t="s">
        <v>12</v>
      </c>
      <c r="V140" t="n">
        <v>11.0</v>
      </c>
      <c r="W140"/>
    </row>
    <row r="141">
      <c r="A141" t="s">
        <v>37</v>
      </c>
      <c r="B141"/>
      <c r="C141"/>
      <c r="D141"/>
      <c r="E141"/>
      <c r="F141" t="s">
        <v>214</v>
      </c>
      <c r="G141" t="s">
        <v>192</v>
      </c>
      <c r="H141" t="n">
        <v>131.4</v>
      </c>
      <c r="I141"/>
      <c r="J141"/>
      <c r="K141"/>
      <c r="L141"/>
      <c r="M141"/>
      <c r="N141" t="s">
        <v>19</v>
      </c>
      <c r="O141" t="s">
        <v>9</v>
      </c>
      <c r="P141"/>
      <c r="Q141" t="s">
        <v>10</v>
      </c>
      <c r="R141" t="n">
        <v>12600.0</v>
      </c>
      <c r="S141" t="n">
        <v>0.0</v>
      </c>
      <c r="T141" t="s">
        <v>9</v>
      </c>
      <c r="U141" t="s">
        <v>12</v>
      </c>
      <c r="V141" t="n">
        <v>11.0</v>
      </c>
      <c r="W141"/>
    </row>
    <row r="142">
      <c r="A142" t="s">
        <v>37</v>
      </c>
      <c r="B142"/>
      <c r="C142" t="s">
        <v>215</v>
      </c>
      <c r="D142" t="s">
        <v>4</v>
      </c>
      <c r="E142" t="s">
        <v>16</v>
      </c>
      <c r="F142" t="s">
        <v>216</v>
      </c>
      <c r="G142" t="s">
        <v>192</v>
      </c>
      <c r="H142" t="n">
        <v>128.0</v>
      </c>
      <c r="I142">
        <f>H143+H144</f>
      </c>
      <c r="J142" t="n">
        <v>307.0</v>
      </c>
      <c r="K142"/>
      <c r="L142"/>
      <c r="M142"/>
      <c r="N142" t="s">
        <v>19</v>
      </c>
      <c r="O142" t="s">
        <v>9</v>
      </c>
      <c r="P142"/>
      <c r="Q142" t="s">
        <v>10</v>
      </c>
      <c r="R142" t="n">
        <v>12300.0</v>
      </c>
      <c r="S142" t="n">
        <v>0.0</v>
      </c>
      <c r="T142" t="s">
        <v>9</v>
      </c>
      <c r="U142" t="s">
        <v>12</v>
      </c>
      <c r="V142" t="n">
        <v>11.0</v>
      </c>
      <c r="W142"/>
    </row>
    <row r="143">
      <c r="A143" t="s">
        <v>37</v>
      </c>
      <c r="B143"/>
      <c r="C143"/>
      <c r="D143"/>
      <c r="E143"/>
      <c r="F143" t="s">
        <v>217</v>
      </c>
      <c r="G143" t="s">
        <v>192</v>
      </c>
      <c r="H143" t="n">
        <v>128.4</v>
      </c>
      <c r="I143"/>
      <c r="J143"/>
      <c r="K143"/>
      <c r="L143"/>
      <c r="M143"/>
      <c r="N143" t="s">
        <v>19</v>
      </c>
      <c r="O143" t="s">
        <v>9</v>
      </c>
      <c r="P143"/>
      <c r="Q143" t="s">
        <v>10</v>
      </c>
      <c r="R143" t="n">
        <v>12300.0</v>
      </c>
      <c r="S143" t="n">
        <v>0.0</v>
      </c>
      <c r="T143" t="s">
        <v>9</v>
      </c>
      <c r="U143" t="s">
        <v>12</v>
      </c>
      <c r="V143" t="n">
        <v>11.0</v>
      </c>
      <c r="W143"/>
    </row>
    <row r="144">
      <c r="A144" t="s">
        <v>37</v>
      </c>
      <c r="B144"/>
      <c r="C144" t="s">
        <v>218</v>
      </c>
      <c r="D144" t="s">
        <v>4</v>
      </c>
      <c r="E144" t="s">
        <v>219</v>
      </c>
      <c r="F144" t="s">
        <v>220</v>
      </c>
      <c r="G144" t="s">
        <v>192</v>
      </c>
      <c r="H144" t="n">
        <v>122.4</v>
      </c>
      <c r="I144">
        <f>H145+H146</f>
      </c>
      <c r="J144" t="n">
        <v>298.4</v>
      </c>
      <c r="K144"/>
      <c r="L144"/>
      <c r="M144"/>
      <c r="N144" t="s">
        <v>19</v>
      </c>
      <c r="O144" t="s">
        <v>9</v>
      </c>
      <c r="P144"/>
      <c r="Q144" t="s">
        <v>10</v>
      </c>
      <c r="R144" t="n">
        <v>11700.0</v>
      </c>
      <c r="S144" t="n">
        <v>0.0</v>
      </c>
      <c r="T144" t="s">
        <v>20</v>
      </c>
      <c r="U144" t="s">
        <v>12</v>
      </c>
      <c r="V144" t="n">
        <v>11.0</v>
      </c>
      <c r="W144"/>
    </row>
    <row r="145">
      <c r="A145" t="s">
        <v>37</v>
      </c>
      <c r="B145"/>
      <c r="C145"/>
      <c r="D145"/>
      <c r="E145"/>
      <c r="F145" t="s">
        <v>221</v>
      </c>
      <c r="G145" t="s">
        <v>192</v>
      </c>
      <c r="H145" t="n">
        <v>124.2</v>
      </c>
      <c r="I145"/>
      <c r="J145"/>
      <c r="K145"/>
      <c r="L145"/>
      <c r="M145"/>
      <c r="N145" t="s">
        <v>19</v>
      </c>
      <c r="O145" t="s">
        <v>9</v>
      </c>
      <c r="P145"/>
      <c r="Q145" t="s">
        <v>10</v>
      </c>
      <c r="R145" t="n">
        <v>11900.0</v>
      </c>
      <c r="S145" t="n">
        <v>0.0</v>
      </c>
      <c r="T145" t="s">
        <v>20</v>
      </c>
      <c r="U145" t="s">
        <v>12</v>
      </c>
      <c r="V145" t="n">
        <v>11.0</v>
      </c>
      <c r="W145"/>
    </row>
    <row r="146">
      <c r="A146" t="s">
        <v>37</v>
      </c>
      <c r="B146"/>
      <c r="C146" t="s">
        <v>222</v>
      </c>
      <c r="D146" t="s">
        <v>4</v>
      </c>
      <c r="E146" t="s">
        <v>219</v>
      </c>
      <c r="F146" t="s">
        <v>223</v>
      </c>
      <c r="G146" t="s">
        <v>192</v>
      </c>
      <c r="H146" t="n">
        <v>124.8</v>
      </c>
      <c r="I146">
        <f>H147+H148</f>
      </c>
      <c r="J146" t="n">
        <v>304.2</v>
      </c>
      <c r="K146"/>
      <c r="L146"/>
      <c r="M146"/>
      <c r="N146" t="s">
        <v>19</v>
      </c>
      <c r="O146" t="s">
        <v>9</v>
      </c>
      <c r="P146"/>
      <c r="Q146" t="s">
        <v>10</v>
      </c>
      <c r="R146" t="n">
        <v>11900.0</v>
      </c>
      <c r="S146" t="n">
        <v>1.0</v>
      </c>
      <c r="T146" t="s">
        <v>20</v>
      </c>
      <c r="U146" t="s">
        <v>12</v>
      </c>
      <c r="V146" t="n">
        <v>11.0</v>
      </c>
      <c r="W146"/>
    </row>
    <row r="147">
      <c r="A147" t="s">
        <v>37</v>
      </c>
      <c r="B147"/>
      <c r="C147"/>
      <c r="D147"/>
      <c r="E147"/>
      <c r="F147" t="s">
        <v>224</v>
      </c>
      <c r="G147" t="s">
        <v>192</v>
      </c>
      <c r="H147" t="n">
        <v>127.6</v>
      </c>
      <c r="I147"/>
      <c r="J147"/>
      <c r="K147"/>
      <c r="L147"/>
      <c r="M147"/>
      <c r="N147" t="s">
        <v>19</v>
      </c>
      <c r="O147" t="s">
        <v>9</v>
      </c>
      <c r="P147"/>
      <c r="Q147" t="s">
        <v>10</v>
      </c>
      <c r="R147" t="n">
        <v>12200.0</v>
      </c>
      <c r="S147" t="n">
        <v>0.0</v>
      </c>
      <c r="T147" t="s">
        <v>20</v>
      </c>
      <c r="U147" t="s">
        <v>12</v>
      </c>
      <c r="V147" t="n">
        <v>11.0</v>
      </c>
      <c r="W147"/>
    </row>
    <row r="148">
      <c r="A148" t="s">
        <v>37</v>
      </c>
      <c r="B148"/>
      <c r="C148" t="s">
        <v>225</v>
      </c>
      <c r="D148" t="s">
        <v>4</v>
      </c>
      <c r="E148" t="s">
        <v>219</v>
      </c>
      <c r="F148" t="s">
        <v>226</v>
      </c>
      <c r="G148" t="s">
        <v>192</v>
      </c>
      <c r="H148" t="n">
        <v>124.2</v>
      </c>
      <c r="I148">
        <f>H149+H150</f>
      </c>
      <c r="J148" t="n">
        <v>305.6</v>
      </c>
      <c r="K148"/>
      <c r="L148"/>
      <c r="M148"/>
      <c r="N148" t="s">
        <v>19</v>
      </c>
      <c r="O148" t="s">
        <v>9</v>
      </c>
      <c r="P148"/>
      <c r="Q148" t="s">
        <v>10</v>
      </c>
      <c r="R148" t="n">
        <v>11900.0</v>
      </c>
      <c r="S148" t="n">
        <v>0.0</v>
      </c>
      <c r="T148" t="s">
        <v>20</v>
      </c>
      <c r="U148" t="s">
        <v>12</v>
      </c>
      <c r="V148" t="n">
        <v>11.0</v>
      </c>
      <c r="W148"/>
    </row>
    <row r="149">
      <c r="A149" t="s">
        <v>37</v>
      </c>
      <c r="B149"/>
      <c r="C149"/>
      <c r="D149"/>
      <c r="E149"/>
      <c r="F149" t="s">
        <v>227</v>
      </c>
      <c r="G149" t="s">
        <v>192</v>
      </c>
      <c r="H149" t="n">
        <v>129.6</v>
      </c>
      <c r="I149"/>
      <c r="J149"/>
      <c r="K149"/>
      <c r="L149"/>
      <c r="M149"/>
      <c r="N149" t="s">
        <v>19</v>
      </c>
      <c r="O149" t="s">
        <v>9</v>
      </c>
      <c r="P149"/>
      <c r="Q149" t="s">
        <v>10</v>
      </c>
      <c r="R149" t="n">
        <v>12400.0</v>
      </c>
      <c r="S149" t="n">
        <v>0.0</v>
      </c>
      <c r="T149" t="s">
        <v>20</v>
      </c>
      <c r="U149" t="s">
        <v>12</v>
      </c>
      <c r="V149" t="n">
        <v>11.0</v>
      </c>
      <c r="W149"/>
    </row>
    <row r="150">
      <c r="A150" t="s">
        <v>37</v>
      </c>
      <c r="B150"/>
      <c r="C150" t="s">
        <v>228</v>
      </c>
      <c r="D150" t="s">
        <v>4</v>
      </c>
      <c r="E150" t="s">
        <v>219</v>
      </c>
      <c r="F150" t="s">
        <v>229</v>
      </c>
      <c r="G150" t="s">
        <v>192</v>
      </c>
      <c r="H150" t="n">
        <v>133.2</v>
      </c>
      <c r="I150">
        <f>H151+H152</f>
      </c>
      <c r="J150" t="n">
        <v>315.8</v>
      </c>
      <c r="K150"/>
      <c r="L150"/>
      <c r="M150"/>
      <c r="N150" t="s">
        <v>19</v>
      </c>
      <c r="O150" t="s">
        <v>9</v>
      </c>
      <c r="P150"/>
      <c r="Q150" t="s">
        <v>10</v>
      </c>
      <c r="R150" t="n">
        <v>12700.0</v>
      </c>
      <c r="S150" t="n">
        <v>0.0</v>
      </c>
      <c r="T150" t="s">
        <v>20</v>
      </c>
      <c r="U150" t="s">
        <v>12</v>
      </c>
      <c r="V150" t="n">
        <v>11.0</v>
      </c>
      <c r="W150"/>
    </row>
    <row r="151">
      <c r="A151" t="s">
        <v>37</v>
      </c>
      <c r="B151"/>
      <c r="C151"/>
      <c r="D151"/>
      <c r="E151"/>
      <c r="F151" t="s">
        <v>230</v>
      </c>
      <c r="G151" t="s">
        <v>192</v>
      </c>
      <c r="H151" t="n">
        <v>130.8</v>
      </c>
      <c r="I151"/>
      <c r="J151"/>
      <c r="K151"/>
      <c r="L151"/>
      <c r="M151"/>
      <c r="N151" t="s">
        <v>19</v>
      </c>
      <c r="O151" t="s">
        <v>9</v>
      </c>
      <c r="P151"/>
      <c r="Q151" t="s">
        <v>10</v>
      </c>
      <c r="R151" t="n">
        <v>12500.0</v>
      </c>
      <c r="S151" t="n">
        <v>0.0</v>
      </c>
      <c r="T151" t="s">
        <v>20</v>
      </c>
      <c r="U151" t="s">
        <v>12</v>
      </c>
      <c r="V151" t="n">
        <v>11.0</v>
      </c>
      <c r="W151"/>
    </row>
    <row r="152">
      <c r="A152" t="s">
        <v>37</v>
      </c>
      <c r="B152"/>
      <c r="C152" t="s">
        <v>231</v>
      </c>
      <c r="D152" t="s">
        <v>4</v>
      </c>
      <c r="E152" t="s">
        <v>219</v>
      </c>
      <c r="F152" t="s">
        <v>232</v>
      </c>
      <c r="G152" t="s">
        <v>192</v>
      </c>
      <c r="H152" t="n">
        <v>133.0</v>
      </c>
      <c r="I152">
        <f>H153+H154</f>
      </c>
      <c r="J152" t="n">
        <v>312.0</v>
      </c>
      <c r="K152"/>
      <c r="L152"/>
      <c r="M152"/>
      <c r="N152" t="s">
        <v>19</v>
      </c>
      <c r="O152" t="s">
        <v>9</v>
      </c>
      <c r="P152"/>
      <c r="Q152" t="s">
        <v>10</v>
      </c>
      <c r="R152" t="n">
        <v>12700.0</v>
      </c>
      <c r="S152" t="n">
        <v>0.0</v>
      </c>
      <c r="T152" t="s">
        <v>20</v>
      </c>
      <c r="U152" t="s">
        <v>12</v>
      </c>
      <c r="V152" t="n">
        <v>11.0</v>
      </c>
      <c r="W152"/>
    </row>
    <row r="153">
      <c r="A153" t="s">
        <v>37</v>
      </c>
      <c r="B153"/>
      <c r="C153"/>
      <c r="D153"/>
      <c r="E153"/>
      <c r="F153" t="s">
        <v>233</v>
      </c>
      <c r="G153" t="s">
        <v>192</v>
      </c>
      <c r="H153" t="n">
        <v>127.2</v>
      </c>
      <c r="I153"/>
      <c r="J153"/>
      <c r="K153"/>
      <c r="L153"/>
      <c r="M153"/>
      <c r="N153" t="s">
        <v>19</v>
      </c>
      <c r="O153" t="s">
        <v>9</v>
      </c>
      <c r="P153"/>
      <c r="Q153" t="s">
        <v>10</v>
      </c>
      <c r="R153" t="n">
        <v>12200.0</v>
      </c>
      <c r="S153" t="n">
        <v>0.0</v>
      </c>
      <c r="T153" t="s">
        <v>20</v>
      </c>
      <c r="U153" t="s">
        <v>12</v>
      </c>
      <c r="V153" t="n">
        <v>11.0</v>
      </c>
      <c r="W153"/>
    </row>
    <row r="154">
      <c r="A154" t="s">
        <v>37</v>
      </c>
      <c r="B154"/>
      <c r="C154" t="s">
        <v>234</v>
      </c>
      <c r="D154" t="s">
        <v>4</v>
      </c>
      <c r="E154" t="s">
        <v>219</v>
      </c>
      <c r="F154" t="s">
        <v>235</v>
      </c>
      <c r="G154" t="s">
        <v>192</v>
      </c>
      <c r="H154" t="n">
        <v>130.8</v>
      </c>
      <c r="I154">
        <f>H155+H156</f>
      </c>
      <c r="J154" t="n">
        <v>310.6</v>
      </c>
      <c r="K154"/>
      <c r="L154"/>
      <c r="M154"/>
      <c r="N154" t="s">
        <v>19</v>
      </c>
      <c r="O154" t="s">
        <v>9</v>
      </c>
      <c r="P154"/>
      <c r="Q154" t="s">
        <v>10</v>
      </c>
      <c r="R154" t="n">
        <v>12500.0</v>
      </c>
      <c r="S154" t="n">
        <v>0.0</v>
      </c>
      <c r="T154" t="s">
        <v>20</v>
      </c>
      <c r="U154" t="s">
        <v>12</v>
      </c>
      <c r="V154" t="n">
        <v>11.0</v>
      </c>
      <c r="W154"/>
    </row>
    <row r="155">
      <c r="A155" t="s">
        <v>37</v>
      </c>
      <c r="B155"/>
      <c r="C155"/>
      <c r="D155"/>
      <c r="E155"/>
      <c r="F155" t="s">
        <v>236</v>
      </c>
      <c r="G155" t="s">
        <v>192</v>
      </c>
      <c r="H155" t="n">
        <v>128.0</v>
      </c>
      <c r="I155"/>
      <c r="J155"/>
      <c r="K155"/>
      <c r="L155"/>
      <c r="M155"/>
      <c r="N155" t="s">
        <v>19</v>
      </c>
      <c r="O155" t="s">
        <v>9</v>
      </c>
      <c r="P155"/>
      <c r="Q155" t="s">
        <v>10</v>
      </c>
      <c r="R155" t="n">
        <v>12300.0</v>
      </c>
      <c r="S155" t="n">
        <v>1.0</v>
      </c>
      <c r="T155" t="s">
        <v>20</v>
      </c>
      <c r="U155" t="s">
        <v>12</v>
      </c>
      <c r="V155" t="n">
        <v>11.0</v>
      </c>
      <c r="W155"/>
    </row>
    <row r="156">
      <c r="A156" t="s">
        <v>37</v>
      </c>
      <c r="B156"/>
      <c r="C156" t="s">
        <v>237</v>
      </c>
      <c r="D156" t="s">
        <v>4</v>
      </c>
      <c r="E156" t="s">
        <v>219</v>
      </c>
      <c r="F156" t="s">
        <v>238</v>
      </c>
      <c r="G156" t="s">
        <v>192</v>
      </c>
      <c r="H156" t="n">
        <v>126.2</v>
      </c>
      <c r="I156">
        <f>H157+H158</f>
      </c>
      <c r="J156" t="n">
        <v>310.2</v>
      </c>
      <c r="K156"/>
      <c r="L156"/>
      <c r="M156"/>
      <c r="N156" t="s">
        <v>19</v>
      </c>
      <c r="O156" t="s">
        <v>9</v>
      </c>
      <c r="P156"/>
      <c r="Q156" t="s">
        <v>10</v>
      </c>
      <c r="R156" t="n">
        <v>12100.0</v>
      </c>
      <c r="S156" t="n">
        <v>1.0</v>
      </c>
      <c r="T156" t="s">
        <v>20</v>
      </c>
      <c r="U156" t="s">
        <v>12</v>
      </c>
      <c r="V156" t="n">
        <v>11.0</v>
      </c>
      <c r="W156"/>
    </row>
    <row r="157">
      <c r="A157" t="s">
        <v>37</v>
      </c>
      <c r="B157"/>
      <c r="C157"/>
      <c r="D157"/>
      <c r="E157"/>
      <c r="F157" t="s">
        <v>239</v>
      </c>
      <c r="G157" t="s">
        <v>192</v>
      </c>
      <c r="H157" t="n">
        <v>132.2</v>
      </c>
      <c r="I157"/>
      <c r="J157"/>
      <c r="K157"/>
      <c r="L157"/>
      <c r="M157"/>
      <c r="N157" t="s">
        <v>19</v>
      </c>
      <c r="O157" t="s">
        <v>9</v>
      </c>
      <c r="P157"/>
      <c r="Q157" t="s">
        <v>10</v>
      </c>
      <c r="R157" t="n">
        <v>12700.0</v>
      </c>
      <c r="S157" t="n">
        <v>0.0</v>
      </c>
      <c r="T157" t="s">
        <v>20</v>
      </c>
      <c r="U157" t="s">
        <v>12</v>
      </c>
      <c r="V157" t="n">
        <v>11.0</v>
      </c>
      <c r="W157"/>
    </row>
    <row r="158">
      <c r="A158" t="s">
        <v>37</v>
      </c>
      <c r="B158"/>
      <c r="C158" t="s">
        <v>240</v>
      </c>
      <c r="D158" t="s">
        <v>4</v>
      </c>
      <c r="E158" t="s">
        <v>241</v>
      </c>
      <c r="F158" t="s">
        <v>242</v>
      </c>
      <c r="G158" t="s">
        <v>192</v>
      </c>
      <c r="H158" t="n">
        <v>122.0</v>
      </c>
      <c r="I158">
        <f>H159+H160</f>
      </c>
      <c r="J158" t="n">
        <v>295.6</v>
      </c>
      <c r="K158"/>
      <c r="L158"/>
      <c r="M158"/>
      <c r="N158" t="s">
        <v>19</v>
      </c>
      <c r="O158" t="s">
        <v>9</v>
      </c>
      <c r="P158"/>
      <c r="Q158" t="s">
        <v>10</v>
      </c>
      <c r="R158" t="n">
        <v>11700.0</v>
      </c>
      <c r="S158" t="n">
        <v>0.0</v>
      </c>
      <c r="T158" t="s">
        <v>9</v>
      </c>
      <c r="U158" t="s">
        <v>12</v>
      </c>
      <c r="V158" t="n">
        <v>11.0</v>
      </c>
      <c r="W158"/>
    </row>
    <row r="159">
      <c r="A159" t="s">
        <v>37</v>
      </c>
      <c r="B159"/>
      <c r="C159"/>
      <c r="D159"/>
      <c r="E159"/>
      <c r="F159" t="s">
        <v>243</v>
      </c>
      <c r="G159" t="s">
        <v>192</v>
      </c>
      <c r="H159" t="n">
        <v>121.8</v>
      </c>
      <c r="I159"/>
      <c r="J159"/>
      <c r="K159"/>
      <c r="L159"/>
      <c r="M159"/>
      <c r="N159" t="s">
        <v>19</v>
      </c>
      <c r="O159" t="s">
        <v>9</v>
      </c>
      <c r="P159"/>
      <c r="Q159" t="s">
        <v>10</v>
      </c>
      <c r="R159" t="n">
        <v>11700.0</v>
      </c>
      <c r="S159" t="n">
        <v>1.0</v>
      </c>
      <c r="T159" t="s">
        <v>9</v>
      </c>
      <c r="U159" t="s">
        <v>12</v>
      </c>
      <c r="V159" t="n">
        <v>11.0</v>
      </c>
      <c r="W159"/>
    </row>
    <row r="160">
      <c r="A160" t="s">
        <v>37</v>
      </c>
      <c r="B160"/>
      <c r="C160" t="s">
        <v>244</v>
      </c>
      <c r="D160" t="s">
        <v>4</v>
      </c>
      <c r="E160" t="s">
        <v>241</v>
      </c>
      <c r="F160" t="s">
        <v>245</v>
      </c>
      <c r="G160" t="s">
        <v>192</v>
      </c>
      <c r="H160" t="n">
        <v>122.8</v>
      </c>
      <c r="I160">
        <f>H161+H162</f>
      </c>
      <c r="J160" t="n">
        <v>313.7</v>
      </c>
      <c r="K160"/>
      <c r="L160"/>
      <c r="M160"/>
      <c r="N160" t="s">
        <v>19</v>
      </c>
      <c r="O160" t="s">
        <v>9</v>
      </c>
      <c r="P160"/>
      <c r="Q160" t="s">
        <v>10</v>
      </c>
      <c r="R160" t="n">
        <v>11800.0</v>
      </c>
      <c r="S160" t="n">
        <v>0.0</v>
      </c>
      <c r="T160" t="s">
        <v>9</v>
      </c>
      <c r="U160" t="s">
        <v>12</v>
      </c>
      <c r="V160" t="n">
        <v>11.0</v>
      </c>
      <c r="W160"/>
    </row>
    <row r="161">
      <c r="A161" t="s">
        <v>37</v>
      </c>
      <c r="B161"/>
      <c r="C161"/>
      <c r="D161"/>
      <c r="E161"/>
      <c r="F161" t="s">
        <v>246</v>
      </c>
      <c r="G161" t="s">
        <v>192</v>
      </c>
      <c r="H161" t="n">
        <v>131.8</v>
      </c>
      <c r="I161"/>
      <c r="J161"/>
      <c r="K161"/>
      <c r="L161"/>
      <c r="M161"/>
      <c r="N161" t="s">
        <v>19</v>
      </c>
      <c r="O161" t="s">
        <v>9</v>
      </c>
      <c r="P161"/>
      <c r="Q161" t="s">
        <v>10</v>
      </c>
      <c r="R161" t="n">
        <v>12600.0</v>
      </c>
      <c r="S161" t="n">
        <v>1.0</v>
      </c>
      <c r="T161" t="s">
        <v>9</v>
      </c>
      <c r="U161" t="s">
        <v>12</v>
      </c>
      <c r="V161" t="n">
        <v>11.0</v>
      </c>
      <c r="W161"/>
    </row>
    <row r="162">
      <c r="A162" t="s">
        <v>37</v>
      </c>
      <c r="B162" t="n">
        <v>45399.0</v>
      </c>
      <c r="C162" t="s">
        <v>247</v>
      </c>
      <c r="D162" t="s">
        <v>4</v>
      </c>
      <c r="E162" t="s">
        <v>248</v>
      </c>
      <c r="F162" t="s">
        <v>249</v>
      </c>
      <c r="G162" t="s">
        <v>71</v>
      </c>
      <c r="H162" t="n">
        <v>86.5</v>
      </c>
      <c r="I162">
        <f>H163+H164+H165+H166</f>
      </c>
      <c r="J162" t="n">
        <v>405.8</v>
      </c>
      <c r="K162"/>
      <c r="L162"/>
      <c r="M162"/>
      <c r="N162" t="s">
        <v>19</v>
      </c>
      <c r="O162" t="s">
        <v>9</v>
      </c>
      <c r="P162"/>
      <c r="Q162" t="s">
        <v>10</v>
      </c>
      <c r="R162" t="n">
        <v>12300.0</v>
      </c>
      <c r="S162" t="n">
        <v>0.0</v>
      </c>
      <c r="T162" t="s">
        <v>20</v>
      </c>
      <c r="U162" t="s">
        <v>250</v>
      </c>
      <c r="V162" t="n">
        <v>11.0</v>
      </c>
      <c r="W162"/>
    </row>
    <row r="163">
      <c r="A163" t="s">
        <v>37</v>
      </c>
      <c r="B163"/>
      <c r="C163"/>
      <c r="D163"/>
      <c r="E163"/>
      <c r="F163" t="s">
        <v>251</v>
      </c>
      <c r="G163" t="s">
        <v>71</v>
      </c>
      <c r="H163" t="n">
        <v>86.9</v>
      </c>
      <c r="I163"/>
      <c r="J163"/>
      <c r="K163"/>
      <c r="L163"/>
      <c r="M163"/>
      <c r="N163" t="s">
        <v>19</v>
      </c>
      <c r="O163" t="s">
        <v>9</v>
      </c>
      <c r="P163"/>
      <c r="Q163" t="s">
        <v>10</v>
      </c>
      <c r="R163" t="n">
        <v>12300.0</v>
      </c>
      <c r="S163" t="n">
        <v>1.0</v>
      </c>
      <c r="T163" t="s">
        <v>20</v>
      </c>
      <c r="U163" t="s">
        <v>250</v>
      </c>
      <c r="V163" t="n">
        <v>11.0</v>
      </c>
      <c r="W163"/>
    </row>
    <row r="164">
      <c r="A164" t="s">
        <v>37</v>
      </c>
      <c r="B164"/>
      <c r="C164"/>
      <c r="D164"/>
      <c r="E164"/>
      <c r="F164" t="s">
        <v>252</v>
      </c>
      <c r="G164" t="s">
        <v>71</v>
      </c>
      <c r="H164" t="n">
        <v>86.3</v>
      </c>
      <c r="I164"/>
      <c r="J164"/>
      <c r="K164"/>
      <c r="L164"/>
      <c r="M164"/>
      <c r="N164" t="s">
        <v>19</v>
      </c>
      <c r="O164" t="s">
        <v>9</v>
      </c>
      <c r="P164"/>
      <c r="Q164" t="s">
        <v>10</v>
      </c>
      <c r="R164" t="n">
        <v>12300.0</v>
      </c>
      <c r="S164" t="n">
        <v>1.0</v>
      </c>
      <c r="T164" t="s">
        <v>20</v>
      </c>
      <c r="U164" t="s">
        <v>250</v>
      </c>
      <c r="V164" t="n">
        <v>11.0</v>
      </c>
      <c r="W164"/>
    </row>
    <row r="165">
      <c r="A165" t="s">
        <v>37</v>
      </c>
      <c r="B165"/>
      <c r="C165"/>
      <c r="D165"/>
      <c r="E165"/>
      <c r="F165" t="s">
        <v>253</v>
      </c>
      <c r="G165" t="s">
        <v>71</v>
      </c>
      <c r="H165" t="n">
        <v>87.1</v>
      </c>
      <c r="I165"/>
      <c r="J165"/>
      <c r="K165"/>
      <c r="L165"/>
      <c r="M165"/>
      <c r="N165" t="s">
        <v>19</v>
      </c>
      <c r="O165" t="s">
        <v>9</v>
      </c>
      <c r="P165"/>
      <c r="Q165" t="s">
        <v>10</v>
      </c>
      <c r="R165" t="n">
        <v>12300.0</v>
      </c>
      <c r="S165" t="n">
        <v>0.0</v>
      </c>
      <c r="T165" t="s">
        <v>20</v>
      </c>
      <c r="U165" t="s">
        <v>250</v>
      </c>
      <c r="V165" t="n">
        <v>11.0</v>
      </c>
      <c r="W165"/>
    </row>
    <row r="166">
      <c r="A166" t="s">
        <v>37</v>
      </c>
      <c r="B166"/>
      <c r="C166" t="s">
        <v>254</v>
      </c>
      <c r="D166" t="s">
        <v>4</v>
      </c>
      <c r="E166" t="s">
        <v>248</v>
      </c>
      <c r="F166" t="s">
        <v>255</v>
      </c>
      <c r="G166" t="s">
        <v>71</v>
      </c>
      <c r="H166" t="n">
        <v>86.9</v>
      </c>
      <c r="I166">
        <f>H167+H168+H169+H170</f>
      </c>
      <c r="J166" t="n">
        <v>404.2</v>
      </c>
      <c r="K166"/>
      <c r="L166"/>
      <c r="M166"/>
      <c r="N166" t="s">
        <v>19</v>
      </c>
      <c r="O166" t="s">
        <v>9</v>
      </c>
      <c r="P166"/>
      <c r="Q166" t="s">
        <v>10</v>
      </c>
      <c r="R166" t="n">
        <v>12300.0</v>
      </c>
      <c r="S166" t="n">
        <v>0.0</v>
      </c>
      <c r="T166" t="s">
        <v>20</v>
      </c>
      <c r="U166" t="s">
        <v>250</v>
      </c>
      <c r="V166" t="n">
        <v>11.0</v>
      </c>
      <c r="W166"/>
    </row>
    <row r="167">
      <c r="A167" t="s">
        <v>37</v>
      </c>
      <c r="B167"/>
      <c r="C167"/>
      <c r="D167"/>
      <c r="E167"/>
      <c r="F167" t="s">
        <v>256</v>
      </c>
      <c r="G167" t="s">
        <v>71</v>
      </c>
      <c r="H167" t="n">
        <v>86.5</v>
      </c>
      <c r="I167"/>
      <c r="J167"/>
      <c r="K167"/>
      <c r="L167"/>
      <c r="M167"/>
      <c r="N167" t="s">
        <v>19</v>
      </c>
      <c r="O167" t="s">
        <v>9</v>
      </c>
      <c r="P167"/>
      <c r="Q167" t="s">
        <v>10</v>
      </c>
      <c r="R167" t="n">
        <v>12300.0</v>
      </c>
      <c r="S167" t="n">
        <v>0.0</v>
      </c>
      <c r="T167" t="s">
        <v>20</v>
      </c>
      <c r="U167" t="s">
        <v>250</v>
      </c>
      <c r="V167" t="n">
        <v>11.0</v>
      </c>
      <c r="W167"/>
    </row>
    <row r="168">
      <c r="A168" t="s">
        <v>37</v>
      </c>
      <c r="B168"/>
      <c r="C168"/>
      <c r="D168"/>
      <c r="E168"/>
      <c r="F168" t="s">
        <v>257</v>
      </c>
      <c r="G168" t="s">
        <v>71</v>
      </c>
      <c r="H168" t="n">
        <v>85.9</v>
      </c>
      <c r="I168"/>
      <c r="J168"/>
      <c r="K168"/>
      <c r="L168"/>
      <c r="M168"/>
      <c r="N168" t="s">
        <v>19</v>
      </c>
      <c r="O168" t="s">
        <v>9</v>
      </c>
      <c r="P168"/>
      <c r="Q168" t="s">
        <v>10</v>
      </c>
      <c r="R168" t="n">
        <v>12300.0</v>
      </c>
      <c r="S168" t="n">
        <v>0.0</v>
      </c>
      <c r="T168" t="s">
        <v>20</v>
      </c>
      <c r="U168" t="s">
        <v>250</v>
      </c>
      <c r="V168" t="n">
        <v>11.0</v>
      </c>
      <c r="W168"/>
    </row>
    <row r="169">
      <c r="A169" t="s">
        <v>37</v>
      </c>
      <c r="B169"/>
      <c r="C169"/>
      <c r="D169"/>
      <c r="E169"/>
      <c r="F169" t="s">
        <v>258</v>
      </c>
      <c r="G169" t="s">
        <v>71</v>
      </c>
      <c r="H169" t="n">
        <v>85.9</v>
      </c>
      <c r="I169"/>
      <c r="J169"/>
      <c r="K169"/>
      <c r="L169"/>
      <c r="M169"/>
      <c r="N169" t="s">
        <v>19</v>
      </c>
      <c r="O169" t="s">
        <v>9</v>
      </c>
      <c r="P169"/>
      <c r="Q169" t="s">
        <v>10</v>
      </c>
      <c r="R169" t="n">
        <v>12300.0</v>
      </c>
      <c r="S169" t="n">
        <v>0.0</v>
      </c>
      <c r="T169" t="s">
        <v>20</v>
      </c>
      <c r="U169" t="s">
        <v>250</v>
      </c>
      <c r="V169" t="n">
        <v>11.0</v>
      </c>
      <c r="W169"/>
    </row>
    <row r="170">
      <c r="A170" t="s">
        <v>37</v>
      </c>
      <c r="B170"/>
      <c r="C170" t="s">
        <v>259</v>
      </c>
      <c r="D170" t="s">
        <v>4</v>
      </c>
      <c r="E170" t="s">
        <v>248</v>
      </c>
      <c r="F170" t="s">
        <v>260</v>
      </c>
      <c r="G170" t="s">
        <v>71</v>
      </c>
      <c r="H170" t="n">
        <v>88.7</v>
      </c>
      <c r="I170">
        <f>H171+H172+H173+H174</f>
      </c>
      <c r="J170" t="n">
        <v>410.6</v>
      </c>
      <c r="K170"/>
      <c r="L170"/>
      <c r="M170"/>
      <c r="N170" t="s">
        <v>19</v>
      </c>
      <c r="O170" t="s">
        <v>9</v>
      </c>
      <c r="P170"/>
      <c r="Q170" t="s">
        <v>10</v>
      </c>
      <c r="R170" t="n">
        <v>12300.0</v>
      </c>
      <c r="S170" t="n">
        <v>0.0</v>
      </c>
      <c r="T170" t="s">
        <v>20</v>
      </c>
      <c r="U170" t="s">
        <v>250</v>
      </c>
      <c r="V170" t="n">
        <v>11.0</v>
      </c>
      <c r="W170"/>
    </row>
    <row r="171">
      <c r="A171" t="s">
        <v>37</v>
      </c>
      <c r="B171"/>
      <c r="C171"/>
      <c r="D171"/>
      <c r="E171"/>
      <c r="F171" t="s">
        <v>261</v>
      </c>
      <c r="G171" t="s">
        <v>71</v>
      </c>
      <c r="H171" t="n">
        <v>88.1</v>
      </c>
      <c r="I171"/>
      <c r="J171"/>
      <c r="K171"/>
      <c r="L171"/>
      <c r="M171"/>
      <c r="N171" t="s">
        <v>19</v>
      </c>
      <c r="O171" t="s">
        <v>9</v>
      </c>
      <c r="P171"/>
      <c r="Q171" t="s">
        <v>10</v>
      </c>
      <c r="R171" t="n">
        <v>12300.0</v>
      </c>
      <c r="S171" t="n">
        <v>0.0</v>
      </c>
      <c r="T171" t="s">
        <v>20</v>
      </c>
      <c r="U171" t="s">
        <v>250</v>
      </c>
      <c r="V171" t="n">
        <v>11.0</v>
      </c>
      <c r="W171"/>
    </row>
    <row r="172">
      <c r="A172" t="s">
        <v>37</v>
      </c>
      <c r="B172"/>
      <c r="C172"/>
      <c r="D172"/>
      <c r="E172"/>
      <c r="F172" t="s">
        <v>262</v>
      </c>
      <c r="G172" t="s">
        <v>71</v>
      </c>
      <c r="H172" t="n">
        <v>88.1</v>
      </c>
      <c r="I172"/>
      <c r="J172"/>
      <c r="K172"/>
      <c r="L172"/>
      <c r="M172"/>
      <c r="N172" t="s">
        <v>19</v>
      </c>
      <c r="O172" t="s">
        <v>9</v>
      </c>
      <c r="P172"/>
      <c r="Q172" t="s">
        <v>10</v>
      </c>
      <c r="R172" t="n">
        <v>12300.0</v>
      </c>
      <c r="S172" t="n">
        <v>0.0</v>
      </c>
      <c r="T172" t="s">
        <v>20</v>
      </c>
      <c r="U172" t="s">
        <v>250</v>
      </c>
      <c r="V172" t="n">
        <v>11.0</v>
      </c>
      <c r="W172"/>
    </row>
    <row r="173">
      <c r="A173" t="s">
        <v>37</v>
      </c>
      <c r="B173"/>
      <c r="C173"/>
      <c r="D173"/>
      <c r="E173"/>
      <c r="F173" t="s">
        <v>263</v>
      </c>
      <c r="G173" t="s">
        <v>71</v>
      </c>
      <c r="H173" t="n">
        <v>86.7</v>
      </c>
      <c r="I173"/>
      <c r="J173"/>
      <c r="K173"/>
      <c r="L173"/>
      <c r="M173"/>
      <c r="N173" t="s">
        <v>19</v>
      </c>
      <c r="O173" t="s">
        <v>9</v>
      </c>
      <c r="P173"/>
      <c r="Q173" t="s">
        <v>10</v>
      </c>
      <c r="R173" t="n">
        <v>12300.0</v>
      </c>
      <c r="S173" t="n">
        <v>0.0</v>
      </c>
      <c r="T173" t="s">
        <v>20</v>
      </c>
      <c r="U173" t="s">
        <v>250</v>
      </c>
      <c r="V173" t="n">
        <v>11.0</v>
      </c>
      <c r="W173"/>
    </row>
    <row r="174">
      <c r="A174" t="s">
        <v>37</v>
      </c>
      <c r="B174"/>
      <c r="C174" t="s">
        <v>264</v>
      </c>
      <c r="D174" t="s">
        <v>4</v>
      </c>
      <c r="E174" t="s">
        <v>248</v>
      </c>
      <c r="F174" t="s">
        <v>265</v>
      </c>
      <c r="G174" t="s">
        <v>71</v>
      </c>
      <c r="H174" t="n">
        <v>88.7</v>
      </c>
      <c r="I174">
        <f>H175+H176+H177+H178</f>
      </c>
      <c r="J174" t="n">
        <v>412.8</v>
      </c>
      <c r="K174"/>
      <c r="L174"/>
      <c r="M174"/>
      <c r="N174" t="s">
        <v>19</v>
      </c>
      <c r="O174" t="s">
        <v>9</v>
      </c>
      <c r="P174"/>
      <c r="Q174" t="s">
        <v>10</v>
      </c>
      <c r="R174" t="n">
        <v>12300.0</v>
      </c>
      <c r="S174" t="n">
        <v>0.0</v>
      </c>
      <c r="T174" t="s">
        <v>20</v>
      </c>
      <c r="U174" t="s">
        <v>250</v>
      </c>
      <c r="V174" t="n">
        <v>11.0</v>
      </c>
      <c r="W174"/>
    </row>
    <row r="175">
      <c r="A175" t="s">
        <v>37</v>
      </c>
      <c r="B175"/>
      <c r="C175"/>
      <c r="D175"/>
      <c r="E175"/>
      <c r="F175" t="s">
        <v>266</v>
      </c>
      <c r="G175" t="s">
        <v>71</v>
      </c>
      <c r="H175" t="n">
        <v>87.9</v>
      </c>
      <c r="I175"/>
      <c r="J175"/>
      <c r="K175"/>
      <c r="L175"/>
      <c r="M175"/>
      <c r="N175" t="s">
        <v>19</v>
      </c>
      <c r="O175" t="s">
        <v>9</v>
      </c>
      <c r="P175"/>
      <c r="Q175" t="s">
        <v>10</v>
      </c>
      <c r="R175" t="n">
        <v>12300.0</v>
      </c>
      <c r="S175" t="n">
        <v>0.0</v>
      </c>
      <c r="T175" t="s">
        <v>20</v>
      </c>
      <c r="U175" t="s">
        <v>250</v>
      </c>
      <c r="V175" t="n">
        <v>11.0</v>
      </c>
      <c r="W175"/>
    </row>
    <row r="176">
      <c r="A176" t="s">
        <v>37</v>
      </c>
      <c r="B176"/>
      <c r="C176"/>
      <c r="D176"/>
      <c r="E176"/>
      <c r="F176" t="s">
        <v>267</v>
      </c>
      <c r="G176" t="s">
        <v>71</v>
      </c>
      <c r="H176" t="n">
        <v>88.1</v>
      </c>
      <c r="I176"/>
      <c r="J176"/>
      <c r="K176"/>
      <c r="L176"/>
      <c r="M176"/>
      <c r="N176" t="s">
        <v>19</v>
      </c>
      <c r="O176" t="s">
        <v>9</v>
      </c>
      <c r="P176"/>
      <c r="Q176" t="s">
        <v>10</v>
      </c>
      <c r="R176" t="n">
        <v>12300.0</v>
      </c>
      <c r="S176" t="n">
        <v>1.0</v>
      </c>
      <c r="T176" t="s">
        <v>20</v>
      </c>
      <c r="U176" t="s">
        <v>250</v>
      </c>
      <c r="V176" t="n">
        <v>11.0</v>
      </c>
      <c r="W176"/>
    </row>
    <row r="177">
      <c r="A177" t="s">
        <v>37</v>
      </c>
      <c r="B177"/>
      <c r="C177"/>
      <c r="D177"/>
      <c r="E177"/>
      <c r="F177" t="s">
        <v>268</v>
      </c>
      <c r="G177" t="s">
        <v>71</v>
      </c>
      <c r="H177" t="n">
        <v>89.1</v>
      </c>
      <c r="I177"/>
      <c r="J177"/>
      <c r="K177"/>
      <c r="L177"/>
      <c r="M177"/>
      <c r="N177" t="s">
        <v>19</v>
      </c>
      <c r="O177" t="s">
        <v>9</v>
      </c>
      <c r="P177"/>
      <c r="Q177" t="s">
        <v>10</v>
      </c>
      <c r="R177" t="n">
        <v>12300.0</v>
      </c>
      <c r="S177" t="n">
        <v>1.0</v>
      </c>
      <c r="T177" t="s">
        <v>20</v>
      </c>
      <c r="U177" t="s">
        <v>250</v>
      </c>
      <c r="V177" t="n">
        <v>11.0</v>
      </c>
      <c r="W177"/>
    </row>
    <row r="178">
      <c r="A178" t="s">
        <v>37</v>
      </c>
      <c r="B178"/>
      <c r="C178" t="s">
        <v>269</v>
      </c>
      <c r="D178" t="s">
        <v>4</v>
      </c>
      <c r="E178" t="s">
        <v>248</v>
      </c>
      <c r="F178" t="s">
        <v>270</v>
      </c>
      <c r="G178" t="s">
        <v>71</v>
      </c>
      <c r="H178" t="n">
        <v>89.3</v>
      </c>
      <c r="I178">
        <f>H179+H180+H181+H182</f>
      </c>
      <c r="J178" t="n">
        <v>415.8</v>
      </c>
      <c r="K178"/>
      <c r="L178"/>
      <c r="M178"/>
      <c r="N178" t="s">
        <v>19</v>
      </c>
      <c r="O178" t="s">
        <v>9</v>
      </c>
      <c r="P178"/>
      <c r="Q178" t="s">
        <v>10</v>
      </c>
      <c r="R178" t="n">
        <v>12300.0</v>
      </c>
      <c r="S178" t="n">
        <v>0.0</v>
      </c>
      <c r="T178" t="s">
        <v>20</v>
      </c>
      <c r="U178" t="s">
        <v>250</v>
      </c>
      <c r="V178" t="n">
        <v>11.0</v>
      </c>
      <c r="W178"/>
    </row>
    <row r="179">
      <c r="A179" t="s">
        <v>37</v>
      </c>
      <c r="B179"/>
      <c r="C179"/>
      <c r="D179"/>
      <c r="E179"/>
      <c r="F179" t="s">
        <v>271</v>
      </c>
      <c r="G179" t="s">
        <v>71</v>
      </c>
      <c r="H179" t="n">
        <v>88.9</v>
      </c>
      <c r="I179"/>
      <c r="J179"/>
      <c r="K179"/>
      <c r="L179"/>
      <c r="M179"/>
      <c r="N179" t="s">
        <v>19</v>
      </c>
      <c r="O179" t="s">
        <v>9</v>
      </c>
      <c r="P179"/>
      <c r="Q179" t="s">
        <v>10</v>
      </c>
      <c r="R179" t="n">
        <v>12300.0</v>
      </c>
      <c r="S179" t="n">
        <v>0.0</v>
      </c>
      <c r="T179" t="s">
        <v>20</v>
      </c>
      <c r="U179" t="s">
        <v>250</v>
      </c>
      <c r="V179" t="n">
        <v>11.0</v>
      </c>
      <c r="W179"/>
    </row>
    <row r="180">
      <c r="A180" t="s">
        <v>37</v>
      </c>
      <c r="B180"/>
      <c r="C180"/>
      <c r="D180"/>
      <c r="E180"/>
      <c r="F180" t="s">
        <v>272</v>
      </c>
      <c r="G180" t="s">
        <v>71</v>
      </c>
      <c r="H180" t="n">
        <v>89.1</v>
      </c>
      <c r="I180"/>
      <c r="J180"/>
      <c r="K180"/>
      <c r="L180"/>
      <c r="M180"/>
      <c r="N180" t="s">
        <v>19</v>
      </c>
      <c r="O180" t="s">
        <v>9</v>
      </c>
      <c r="P180"/>
      <c r="Q180" t="s">
        <v>10</v>
      </c>
      <c r="R180" t="n">
        <v>12300.0</v>
      </c>
      <c r="S180" t="n">
        <v>0.0</v>
      </c>
      <c r="T180" t="s">
        <v>20</v>
      </c>
      <c r="U180" t="s">
        <v>250</v>
      </c>
      <c r="V180" t="n">
        <v>11.0</v>
      </c>
      <c r="W180"/>
    </row>
    <row r="181">
      <c r="A181" t="s">
        <v>37</v>
      </c>
      <c r="B181"/>
      <c r="C181"/>
      <c r="D181"/>
      <c r="E181"/>
      <c r="F181" t="s">
        <v>273</v>
      </c>
      <c r="G181" t="s">
        <v>71</v>
      </c>
      <c r="H181" t="n">
        <v>89.5</v>
      </c>
      <c r="I181"/>
      <c r="J181"/>
      <c r="K181"/>
      <c r="L181"/>
      <c r="M181"/>
      <c r="N181" t="s">
        <v>19</v>
      </c>
      <c r="O181" t="s">
        <v>9</v>
      </c>
      <c r="P181"/>
      <c r="Q181" t="s">
        <v>10</v>
      </c>
      <c r="R181" t="n">
        <v>12300.0</v>
      </c>
      <c r="S181" t="n">
        <v>0.0</v>
      </c>
      <c r="T181" t="s">
        <v>20</v>
      </c>
      <c r="U181" t="s">
        <v>250</v>
      </c>
      <c r="V181" t="n">
        <v>11.0</v>
      </c>
      <c r="W181"/>
    </row>
    <row r="182">
      <c r="A182" t="s">
        <v>37</v>
      </c>
      <c r="B182" t="n">
        <v>45400.0</v>
      </c>
      <c r="C182" t="s">
        <v>274</v>
      </c>
      <c r="D182" t="s">
        <v>4</v>
      </c>
      <c r="E182" t="s">
        <v>248</v>
      </c>
      <c r="F182" t="s">
        <v>275</v>
      </c>
      <c r="G182" t="s">
        <v>71</v>
      </c>
      <c r="H182" t="n">
        <v>87.5</v>
      </c>
      <c r="I182">
        <f>H183+H184+H185+H186</f>
      </c>
      <c r="J182" t="n">
        <v>408.2</v>
      </c>
      <c r="K182"/>
      <c r="L182"/>
      <c r="M182"/>
      <c r="N182" t="s">
        <v>19</v>
      </c>
      <c r="O182" t="s">
        <v>9</v>
      </c>
      <c r="P182"/>
      <c r="Q182" t="s">
        <v>10</v>
      </c>
      <c r="R182" t="n">
        <v>12300.0</v>
      </c>
      <c r="S182" t="n">
        <v>0.0</v>
      </c>
      <c r="T182" t="s">
        <v>20</v>
      </c>
      <c r="U182" t="s">
        <v>250</v>
      </c>
      <c r="V182" t="n">
        <v>11.0</v>
      </c>
      <c r="W182"/>
    </row>
    <row r="183">
      <c r="A183" t="s">
        <v>37</v>
      </c>
      <c r="B183"/>
      <c r="C183"/>
      <c r="D183"/>
      <c r="E183"/>
      <c r="F183" t="s">
        <v>276</v>
      </c>
      <c r="G183" t="s">
        <v>71</v>
      </c>
      <c r="H183" t="n">
        <v>87.1</v>
      </c>
      <c r="I183"/>
      <c r="J183"/>
      <c r="K183"/>
      <c r="L183"/>
      <c r="M183"/>
      <c r="N183" t="s">
        <v>19</v>
      </c>
      <c r="O183" t="s">
        <v>9</v>
      </c>
      <c r="P183"/>
      <c r="Q183" t="s">
        <v>10</v>
      </c>
      <c r="R183" t="n">
        <v>12300.0</v>
      </c>
      <c r="S183" t="n">
        <v>0.0</v>
      </c>
      <c r="T183" t="s">
        <v>20</v>
      </c>
      <c r="U183" t="s">
        <v>250</v>
      </c>
      <c r="V183" t="n">
        <v>11.0</v>
      </c>
      <c r="W183"/>
    </row>
    <row r="184">
      <c r="A184" t="s">
        <v>37</v>
      </c>
      <c r="B184"/>
      <c r="C184"/>
      <c r="D184"/>
      <c r="E184"/>
      <c r="F184" t="s">
        <v>277</v>
      </c>
      <c r="G184" t="s">
        <v>71</v>
      </c>
      <c r="H184" t="n">
        <v>87.5</v>
      </c>
      <c r="I184"/>
      <c r="J184"/>
      <c r="K184"/>
      <c r="L184"/>
      <c r="M184"/>
      <c r="N184" t="s">
        <v>19</v>
      </c>
      <c r="O184" t="s">
        <v>9</v>
      </c>
      <c r="P184"/>
      <c r="Q184" t="s">
        <v>10</v>
      </c>
      <c r="R184" t="n">
        <v>12300.0</v>
      </c>
      <c r="S184" t="n">
        <v>0.0</v>
      </c>
      <c r="T184" t="s">
        <v>20</v>
      </c>
      <c r="U184" t="s">
        <v>250</v>
      </c>
      <c r="V184" t="n">
        <v>11.0</v>
      </c>
      <c r="W184"/>
    </row>
    <row r="185">
      <c r="A185" t="s">
        <v>37</v>
      </c>
      <c r="B185"/>
      <c r="C185"/>
      <c r="D185"/>
      <c r="E185"/>
      <c r="F185" t="s">
        <v>278</v>
      </c>
      <c r="G185" t="s">
        <v>71</v>
      </c>
      <c r="H185" t="n">
        <v>87.1</v>
      </c>
      <c r="I185"/>
      <c r="J185"/>
      <c r="K185"/>
      <c r="L185"/>
      <c r="M185"/>
      <c r="N185" t="s">
        <v>19</v>
      </c>
      <c r="O185" t="s">
        <v>9</v>
      </c>
      <c r="P185"/>
      <c r="Q185" t="s">
        <v>10</v>
      </c>
      <c r="R185" t="n">
        <v>12300.0</v>
      </c>
      <c r="S185" t="n">
        <v>0.0</v>
      </c>
      <c r="T185" t="s">
        <v>20</v>
      </c>
      <c r="U185" t="s">
        <v>250</v>
      </c>
      <c r="V185" t="n">
        <v>11.0</v>
      </c>
      <c r="W185"/>
    </row>
    <row r="186">
      <c r="A186" t="s">
        <v>37</v>
      </c>
      <c r="B186"/>
      <c r="C186" t="s">
        <v>279</v>
      </c>
      <c r="D186" t="s">
        <v>4</v>
      </c>
      <c r="E186" t="s">
        <v>248</v>
      </c>
      <c r="F186" t="s">
        <v>280</v>
      </c>
      <c r="G186" t="s">
        <v>71</v>
      </c>
      <c r="H186" t="n">
        <v>86.5</v>
      </c>
      <c r="I186">
        <f>H187+H188+H189+H190</f>
      </c>
      <c r="J186" t="n">
        <v>404.4</v>
      </c>
      <c r="K186"/>
      <c r="L186"/>
      <c r="M186"/>
      <c r="N186" t="s">
        <v>19</v>
      </c>
      <c r="O186" t="s">
        <v>9</v>
      </c>
      <c r="P186"/>
      <c r="Q186" t="s">
        <v>10</v>
      </c>
      <c r="R186" t="n">
        <v>12300.0</v>
      </c>
      <c r="S186" t="n">
        <v>0.0</v>
      </c>
      <c r="T186" t="s">
        <v>20</v>
      </c>
      <c r="U186" t="s">
        <v>250</v>
      </c>
      <c r="V186" t="n">
        <v>11.0</v>
      </c>
      <c r="W186"/>
    </row>
    <row r="187">
      <c r="A187" t="s">
        <v>37</v>
      </c>
      <c r="B187"/>
      <c r="C187"/>
      <c r="D187"/>
      <c r="E187"/>
      <c r="F187" t="s">
        <v>281</v>
      </c>
      <c r="G187" t="s">
        <v>71</v>
      </c>
      <c r="H187" t="n">
        <v>86.1</v>
      </c>
      <c r="I187"/>
      <c r="J187"/>
      <c r="K187"/>
      <c r="L187"/>
      <c r="M187"/>
      <c r="N187" t="s">
        <v>19</v>
      </c>
      <c r="O187" t="s">
        <v>9</v>
      </c>
      <c r="P187"/>
      <c r="Q187" t="s">
        <v>10</v>
      </c>
      <c r="R187" t="n">
        <v>12300.0</v>
      </c>
      <c r="S187" t="n">
        <v>0.0</v>
      </c>
      <c r="T187" t="s">
        <v>20</v>
      </c>
      <c r="U187" t="s">
        <v>250</v>
      </c>
      <c r="V187" t="n">
        <v>11.0</v>
      </c>
      <c r="W187"/>
    </row>
    <row r="188">
      <c r="A188" t="s">
        <v>37</v>
      </c>
      <c r="B188"/>
      <c r="C188"/>
      <c r="D188"/>
      <c r="E188"/>
      <c r="F188" t="s">
        <v>282</v>
      </c>
      <c r="G188" t="s">
        <v>71</v>
      </c>
      <c r="H188" t="n">
        <v>86.3</v>
      </c>
      <c r="I188"/>
      <c r="J188"/>
      <c r="K188"/>
      <c r="L188"/>
      <c r="M188"/>
      <c r="N188" t="s">
        <v>19</v>
      </c>
      <c r="O188" t="s">
        <v>9</v>
      </c>
      <c r="P188"/>
      <c r="Q188" t="s">
        <v>10</v>
      </c>
      <c r="R188" t="n">
        <v>12300.0</v>
      </c>
      <c r="S188" t="n">
        <v>0.0</v>
      </c>
      <c r="T188" t="s">
        <v>20</v>
      </c>
      <c r="U188" t="s">
        <v>250</v>
      </c>
      <c r="V188" t="n">
        <v>11.0</v>
      </c>
      <c r="W188"/>
    </row>
    <row r="189">
      <c r="A189" t="s">
        <v>37</v>
      </c>
      <c r="B189"/>
      <c r="C189"/>
      <c r="D189"/>
      <c r="E189"/>
      <c r="F189" t="s">
        <v>283</v>
      </c>
      <c r="G189" t="s">
        <v>71</v>
      </c>
      <c r="H189" t="n">
        <v>86.5</v>
      </c>
      <c r="I189"/>
      <c r="J189"/>
      <c r="K189"/>
      <c r="L189"/>
      <c r="M189"/>
      <c r="N189" t="s">
        <v>19</v>
      </c>
      <c r="O189" t="s">
        <v>9</v>
      </c>
      <c r="P189"/>
      <c r="Q189" t="s">
        <v>10</v>
      </c>
      <c r="R189" t="n">
        <v>12300.0</v>
      </c>
      <c r="S189" t="n">
        <v>0.0</v>
      </c>
      <c r="T189" t="s">
        <v>20</v>
      </c>
      <c r="U189" t="s">
        <v>250</v>
      </c>
      <c r="V189" t="n">
        <v>11.0</v>
      </c>
      <c r="W189"/>
    </row>
    <row r="190">
      <c r="A190" t="s">
        <v>37</v>
      </c>
      <c r="B190"/>
      <c r="C190" t="s">
        <v>284</v>
      </c>
      <c r="D190" t="s">
        <v>4</v>
      </c>
      <c r="E190" t="s">
        <v>248</v>
      </c>
      <c r="F190" t="s">
        <v>285</v>
      </c>
      <c r="G190" t="s">
        <v>71</v>
      </c>
      <c r="H190" t="n">
        <v>87.3</v>
      </c>
      <c r="I190">
        <f>H191+H192+H193+H194</f>
      </c>
      <c r="J190" t="n">
        <v>407.6</v>
      </c>
      <c r="K190"/>
      <c r="L190"/>
      <c r="M190"/>
      <c r="N190" t="s">
        <v>19</v>
      </c>
      <c r="O190" t="s">
        <v>9</v>
      </c>
      <c r="P190"/>
      <c r="Q190" t="s">
        <v>10</v>
      </c>
      <c r="R190" t="n">
        <v>12300.0</v>
      </c>
      <c r="S190" t="n">
        <v>0.0</v>
      </c>
      <c r="T190" t="s">
        <v>20</v>
      </c>
      <c r="U190" t="s">
        <v>250</v>
      </c>
      <c r="V190" t="n">
        <v>11.0</v>
      </c>
      <c r="W190"/>
    </row>
    <row r="191">
      <c r="A191" t="s">
        <v>37</v>
      </c>
      <c r="B191"/>
      <c r="C191"/>
      <c r="D191"/>
      <c r="E191"/>
      <c r="F191" t="s">
        <v>286</v>
      </c>
      <c r="G191" t="s">
        <v>71</v>
      </c>
      <c r="H191" t="n">
        <v>86.9</v>
      </c>
      <c r="I191"/>
      <c r="J191"/>
      <c r="K191"/>
      <c r="L191"/>
      <c r="M191"/>
      <c r="N191" t="s">
        <v>19</v>
      </c>
      <c r="O191" t="s">
        <v>9</v>
      </c>
      <c r="P191"/>
      <c r="Q191" t="s">
        <v>10</v>
      </c>
      <c r="R191" t="n">
        <v>12300.0</v>
      </c>
      <c r="S191" t="n">
        <v>0.0</v>
      </c>
      <c r="T191" t="s">
        <v>20</v>
      </c>
      <c r="U191" t="s">
        <v>250</v>
      </c>
      <c r="V191" t="n">
        <v>11.0</v>
      </c>
      <c r="W191"/>
    </row>
    <row r="192">
      <c r="A192" t="s">
        <v>37</v>
      </c>
      <c r="B192"/>
      <c r="C192"/>
      <c r="D192"/>
      <c r="E192"/>
      <c r="F192" t="s">
        <v>287</v>
      </c>
      <c r="G192" t="s">
        <v>71</v>
      </c>
      <c r="H192" t="n">
        <v>87.3</v>
      </c>
      <c r="I192"/>
      <c r="J192"/>
      <c r="K192"/>
      <c r="L192"/>
      <c r="M192"/>
      <c r="N192" t="s">
        <v>19</v>
      </c>
      <c r="O192" t="s">
        <v>9</v>
      </c>
      <c r="P192"/>
      <c r="Q192" t="s">
        <v>10</v>
      </c>
      <c r="R192" t="n">
        <v>12300.0</v>
      </c>
      <c r="S192" t="n">
        <v>0.0</v>
      </c>
      <c r="T192" t="s">
        <v>20</v>
      </c>
      <c r="U192" t="s">
        <v>250</v>
      </c>
      <c r="V192" t="n">
        <v>11.0</v>
      </c>
      <c r="W192"/>
    </row>
    <row r="193">
      <c r="A193" t="s">
        <v>37</v>
      </c>
      <c r="B193"/>
      <c r="C193"/>
      <c r="D193"/>
      <c r="E193"/>
      <c r="F193" t="s">
        <v>288</v>
      </c>
      <c r="G193" t="s">
        <v>71</v>
      </c>
      <c r="H193" t="n">
        <v>87.1</v>
      </c>
      <c r="I193"/>
      <c r="J193"/>
      <c r="K193"/>
      <c r="L193"/>
      <c r="M193"/>
      <c r="N193" t="s">
        <v>19</v>
      </c>
      <c r="O193" t="s">
        <v>9</v>
      </c>
      <c r="P193"/>
      <c r="Q193" t="s">
        <v>10</v>
      </c>
      <c r="R193" t="n">
        <v>12300.0</v>
      </c>
      <c r="S193" t="n">
        <v>0.0</v>
      </c>
      <c r="T193" t="s">
        <v>20</v>
      </c>
      <c r="U193" t="s">
        <v>250</v>
      </c>
      <c r="V193" t="n">
        <v>11.0</v>
      </c>
      <c r="W193"/>
    </row>
    <row r="194">
      <c r="A194" t="s">
        <v>37</v>
      </c>
      <c r="B194"/>
      <c r="C194" t="s">
        <v>289</v>
      </c>
      <c r="D194" t="s">
        <v>4</v>
      </c>
      <c r="E194" t="s">
        <v>248</v>
      </c>
      <c r="F194" t="s">
        <v>290</v>
      </c>
      <c r="G194" t="s">
        <v>71</v>
      </c>
      <c r="H194" t="n">
        <v>85.5</v>
      </c>
      <c r="I194">
        <f>H195+H196+H197+H198</f>
      </c>
      <c r="J194" t="n">
        <v>402.2</v>
      </c>
      <c r="K194"/>
      <c r="L194"/>
      <c r="M194"/>
      <c r="N194" t="s">
        <v>19</v>
      </c>
      <c r="O194" t="s">
        <v>9</v>
      </c>
      <c r="P194"/>
      <c r="Q194" t="s">
        <v>10</v>
      </c>
      <c r="R194" t="n">
        <v>12300.0</v>
      </c>
      <c r="S194" t="n">
        <v>0.0</v>
      </c>
      <c r="T194" t="s">
        <v>20</v>
      </c>
      <c r="U194" t="s">
        <v>250</v>
      </c>
      <c r="V194" t="n">
        <v>11.0</v>
      </c>
      <c r="W194"/>
    </row>
    <row r="195">
      <c r="A195" t="s">
        <v>37</v>
      </c>
      <c r="B195"/>
      <c r="C195"/>
      <c r="D195"/>
      <c r="E195"/>
      <c r="F195" t="s">
        <v>291</v>
      </c>
      <c r="G195" t="s">
        <v>71</v>
      </c>
      <c r="H195" t="n">
        <v>85.1</v>
      </c>
      <c r="I195"/>
      <c r="J195"/>
      <c r="K195"/>
      <c r="L195"/>
      <c r="M195"/>
      <c r="N195" t="s">
        <v>19</v>
      </c>
      <c r="O195" t="s">
        <v>9</v>
      </c>
      <c r="P195"/>
      <c r="Q195" t="s">
        <v>10</v>
      </c>
      <c r="R195" t="n">
        <v>12300.0</v>
      </c>
      <c r="S195" t="n">
        <v>0.0</v>
      </c>
      <c r="T195" t="s">
        <v>20</v>
      </c>
      <c r="U195" t="s">
        <v>250</v>
      </c>
      <c r="V195" t="n">
        <v>11.0</v>
      </c>
      <c r="W195"/>
    </row>
    <row r="196">
      <c r="A196" t="s">
        <v>37</v>
      </c>
      <c r="B196"/>
      <c r="C196"/>
      <c r="D196"/>
      <c r="E196"/>
      <c r="F196" t="s">
        <v>292</v>
      </c>
      <c r="G196" t="s">
        <v>71</v>
      </c>
      <c r="H196" t="n">
        <v>86.5</v>
      </c>
      <c r="I196"/>
      <c r="J196"/>
      <c r="K196"/>
      <c r="L196"/>
      <c r="M196"/>
      <c r="N196" t="s">
        <v>19</v>
      </c>
      <c r="O196" t="s">
        <v>9</v>
      </c>
      <c r="P196"/>
      <c r="Q196" t="s">
        <v>10</v>
      </c>
      <c r="R196" t="n">
        <v>12300.0</v>
      </c>
      <c r="S196" t="n">
        <v>1.0</v>
      </c>
      <c r="T196" t="s">
        <v>20</v>
      </c>
      <c r="U196" t="s">
        <v>250</v>
      </c>
      <c r="V196" t="n">
        <v>11.0</v>
      </c>
      <c r="W196"/>
    </row>
    <row r="197">
      <c r="A197" t="s">
        <v>37</v>
      </c>
      <c r="B197"/>
      <c r="C197"/>
      <c r="D197"/>
      <c r="E197"/>
      <c r="F197" t="s">
        <v>293</v>
      </c>
      <c r="G197" t="s">
        <v>71</v>
      </c>
      <c r="H197" t="n">
        <v>86.1</v>
      </c>
      <c r="I197"/>
      <c r="J197"/>
      <c r="K197"/>
      <c r="L197"/>
      <c r="M197"/>
      <c r="N197" t="s">
        <v>19</v>
      </c>
      <c r="O197" t="s">
        <v>9</v>
      </c>
      <c r="P197"/>
      <c r="Q197" t="s">
        <v>10</v>
      </c>
      <c r="R197" t="n">
        <v>12300.0</v>
      </c>
      <c r="S197" t="n">
        <v>1.0</v>
      </c>
      <c r="T197" t="s">
        <v>20</v>
      </c>
      <c r="U197" t="s">
        <v>250</v>
      </c>
      <c r="V197" t="n">
        <v>11.0</v>
      </c>
      <c r="W197"/>
    </row>
    <row r="198">
      <c r="A198" t="s">
        <v>37</v>
      </c>
      <c r="B198"/>
      <c r="C198" t="s">
        <v>294</v>
      </c>
      <c r="D198" t="s">
        <v>4</v>
      </c>
      <c r="E198" t="s">
        <v>248</v>
      </c>
      <c r="F198" t="s">
        <v>295</v>
      </c>
      <c r="G198" t="s">
        <v>71</v>
      </c>
      <c r="H198" t="n">
        <v>85.3</v>
      </c>
      <c r="I198">
        <f>H199+H200+H201+H202</f>
      </c>
      <c r="J198" t="n">
        <v>401.8</v>
      </c>
      <c r="K198"/>
      <c r="L198"/>
      <c r="M198"/>
      <c r="N198" t="s">
        <v>19</v>
      </c>
      <c r="O198" t="s">
        <v>9</v>
      </c>
      <c r="P198"/>
      <c r="Q198" t="s">
        <v>10</v>
      </c>
      <c r="R198" t="n">
        <v>12300.0</v>
      </c>
      <c r="S198" t="n">
        <v>0.0</v>
      </c>
      <c r="T198" t="s">
        <v>20</v>
      </c>
      <c r="U198" t="s">
        <v>250</v>
      </c>
      <c r="V198" t="n">
        <v>11.0</v>
      </c>
      <c r="W198"/>
    </row>
    <row r="199">
      <c r="A199" t="s">
        <v>37</v>
      </c>
      <c r="B199"/>
      <c r="C199"/>
      <c r="D199"/>
      <c r="E199"/>
      <c r="F199" t="s">
        <v>296</v>
      </c>
      <c r="G199" t="s">
        <v>71</v>
      </c>
      <c r="H199" t="n">
        <v>86.3</v>
      </c>
      <c r="I199"/>
      <c r="J199"/>
      <c r="K199"/>
      <c r="L199"/>
      <c r="M199"/>
      <c r="N199" t="s">
        <v>19</v>
      </c>
      <c r="O199" t="s">
        <v>9</v>
      </c>
      <c r="P199"/>
      <c r="Q199" t="s">
        <v>10</v>
      </c>
      <c r="R199" t="n">
        <v>12300.0</v>
      </c>
      <c r="S199" t="n">
        <v>0.0</v>
      </c>
      <c r="T199" t="s">
        <v>20</v>
      </c>
      <c r="U199" t="s">
        <v>250</v>
      </c>
      <c r="V199" t="n">
        <v>11.0</v>
      </c>
      <c r="W199"/>
    </row>
    <row r="200">
      <c r="A200" t="s">
        <v>37</v>
      </c>
      <c r="B200"/>
      <c r="C200"/>
      <c r="D200"/>
      <c r="E200"/>
      <c r="F200" t="s">
        <v>297</v>
      </c>
      <c r="G200" t="s">
        <v>71</v>
      </c>
      <c r="H200" t="n">
        <v>85.1</v>
      </c>
      <c r="I200"/>
      <c r="J200"/>
      <c r="K200"/>
      <c r="L200"/>
      <c r="M200"/>
      <c r="N200" t="s">
        <v>19</v>
      </c>
      <c r="O200" t="s">
        <v>9</v>
      </c>
      <c r="P200"/>
      <c r="Q200" t="s">
        <v>10</v>
      </c>
      <c r="R200" t="n">
        <v>12300.0</v>
      </c>
      <c r="S200" t="n">
        <v>0.0</v>
      </c>
      <c r="T200" t="s">
        <v>20</v>
      </c>
      <c r="U200" t="s">
        <v>250</v>
      </c>
      <c r="V200" t="n">
        <v>11.0</v>
      </c>
      <c r="W200"/>
    </row>
    <row r="201">
      <c r="A201" t="s">
        <v>37</v>
      </c>
      <c r="B201"/>
      <c r="C201"/>
      <c r="D201"/>
      <c r="E201"/>
      <c r="F201" t="s">
        <v>298</v>
      </c>
      <c r="G201" t="s">
        <v>71</v>
      </c>
      <c r="H201" t="n">
        <v>86.1</v>
      </c>
      <c r="I201"/>
      <c r="J201"/>
      <c r="K201"/>
      <c r="L201"/>
      <c r="M201"/>
      <c r="N201" t="s">
        <v>19</v>
      </c>
      <c r="O201" t="s">
        <v>9</v>
      </c>
      <c r="P201"/>
      <c r="Q201" t="s">
        <v>10</v>
      </c>
      <c r="R201" t="n">
        <v>12300.0</v>
      </c>
      <c r="S201" t="n">
        <v>0.0</v>
      </c>
      <c r="T201" t="s">
        <v>20</v>
      </c>
      <c r="U201" t="s">
        <v>250</v>
      </c>
      <c r="V201" t="n">
        <v>11.0</v>
      </c>
      <c r="W201"/>
    </row>
    <row r="202">
      <c r="A202" t="s">
        <v>37</v>
      </c>
      <c r="B202"/>
      <c r="C202" t="s">
        <v>299</v>
      </c>
      <c r="D202" t="s">
        <v>4</v>
      </c>
      <c r="E202" t="s">
        <v>248</v>
      </c>
      <c r="F202" t="s">
        <v>300</v>
      </c>
      <c r="G202" t="s">
        <v>71</v>
      </c>
      <c r="H202" t="n">
        <v>87.1</v>
      </c>
      <c r="I202">
        <f>H203+H204+H205+H206</f>
      </c>
      <c r="J202" t="n">
        <v>407.2</v>
      </c>
      <c r="K202"/>
      <c r="L202"/>
      <c r="M202"/>
      <c r="N202" t="s">
        <v>19</v>
      </c>
      <c r="O202" t="s">
        <v>9</v>
      </c>
      <c r="P202"/>
      <c r="Q202" t="s">
        <v>10</v>
      </c>
      <c r="R202" t="n">
        <v>12300.0</v>
      </c>
      <c r="S202" t="n">
        <v>0.0</v>
      </c>
      <c r="T202" t="s">
        <v>20</v>
      </c>
      <c r="U202" t="s">
        <v>250</v>
      </c>
      <c r="V202" t="n">
        <v>11.0</v>
      </c>
      <c r="W202"/>
    </row>
    <row r="203">
      <c r="A203" t="s">
        <v>37</v>
      </c>
      <c r="B203"/>
      <c r="C203"/>
      <c r="D203"/>
      <c r="E203"/>
      <c r="F203" t="s">
        <v>301</v>
      </c>
      <c r="G203" t="s">
        <v>71</v>
      </c>
      <c r="H203" t="n">
        <v>87.5</v>
      </c>
      <c r="I203"/>
      <c r="J203"/>
      <c r="K203"/>
      <c r="L203"/>
      <c r="M203"/>
      <c r="N203" t="s">
        <v>19</v>
      </c>
      <c r="O203" t="s">
        <v>9</v>
      </c>
      <c r="P203"/>
      <c r="Q203" t="s">
        <v>10</v>
      </c>
      <c r="R203" t="n">
        <v>12300.0</v>
      </c>
      <c r="S203" t="n">
        <v>0.0</v>
      </c>
      <c r="T203" t="s">
        <v>20</v>
      </c>
      <c r="U203" t="s">
        <v>250</v>
      </c>
      <c r="V203" t="n">
        <v>11.0</v>
      </c>
      <c r="W203"/>
    </row>
    <row r="204">
      <c r="A204" t="s">
        <v>37</v>
      </c>
      <c r="B204"/>
      <c r="C204"/>
      <c r="D204"/>
      <c r="E204"/>
      <c r="F204" t="s">
        <v>302</v>
      </c>
      <c r="G204" t="s">
        <v>71</v>
      </c>
      <c r="H204" t="n">
        <v>86.5</v>
      </c>
      <c r="I204"/>
      <c r="J204"/>
      <c r="K204"/>
      <c r="L204"/>
      <c r="M204"/>
      <c r="N204" t="s">
        <v>19</v>
      </c>
      <c r="O204" t="s">
        <v>9</v>
      </c>
      <c r="P204"/>
      <c r="Q204" t="s">
        <v>10</v>
      </c>
      <c r="R204" t="n">
        <v>12300.0</v>
      </c>
      <c r="S204" t="n">
        <v>0.0</v>
      </c>
      <c r="T204" t="s">
        <v>20</v>
      </c>
      <c r="U204" t="s">
        <v>250</v>
      </c>
      <c r="V204" t="n">
        <v>11.0</v>
      </c>
      <c r="W204"/>
    </row>
    <row r="205">
      <c r="A205" t="s">
        <v>37</v>
      </c>
      <c r="B205"/>
      <c r="C205"/>
      <c r="D205"/>
      <c r="E205"/>
      <c r="F205" t="s">
        <v>303</v>
      </c>
      <c r="G205" t="s">
        <v>71</v>
      </c>
      <c r="H205" t="n">
        <v>87.1</v>
      </c>
      <c r="I205"/>
      <c r="J205"/>
      <c r="K205"/>
      <c r="L205"/>
      <c r="M205"/>
      <c r="N205" t="s">
        <v>19</v>
      </c>
      <c r="O205" t="s">
        <v>9</v>
      </c>
      <c r="P205"/>
      <c r="Q205" t="s">
        <v>10</v>
      </c>
      <c r="R205" t="n">
        <v>12300.0</v>
      </c>
      <c r="S205" t="n">
        <v>0.0</v>
      </c>
      <c r="T205" t="s">
        <v>20</v>
      </c>
      <c r="U205" t="s">
        <v>250</v>
      </c>
      <c r="V205" t="n">
        <v>11.0</v>
      </c>
      <c r="W205"/>
    </row>
    <row r="206">
      <c r="A206" t="s">
        <v>37</v>
      </c>
      <c r="B206"/>
      <c r="C206" t="s">
        <v>304</v>
      </c>
      <c r="D206" t="s">
        <v>4</v>
      </c>
      <c r="E206" t="s">
        <v>248</v>
      </c>
      <c r="F206" t="s">
        <v>305</v>
      </c>
      <c r="G206" t="s">
        <v>71</v>
      </c>
      <c r="H206" t="n">
        <v>87.5</v>
      </c>
      <c r="I206">
        <f>H207+H208+H209+H210</f>
      </c>
      <c r="J206" t="n">
        <v>403.0</v>
      </c>
      <c r="K206"/>
      <c r="L206"/>
      <c r="M206"/>
      <c r="N206" t="s">
        <v>19</v>
      </c>
      <c r="O206" t="s">
        <v>9</v>
      </c>
      <c r="P206"/>
      <c r="Q206" t="s">
        <v>10</v>
      </c>
      <c r="R206" t="n">
        <v>12300.0</v>
      </c>
      <c r="S206" t="n">
        <v>0.0</v>
      </c>
      <c r="T206" t="s">
        <v>20</v>
      </c>
      <c r="U206" t="s">
        <v>250</v>
      </c>
      <c r="V206" t="n">
        <v>11.0</v>
      </c>
      <c r="W206"/>
    </row>
    <row r="207">
      <c r="A207" t="s">
        <v>37</v>
      </c>
      <c r="B207"/>
      <c r="C207"/>
      <c r="D207"/>
      <c r="E207"/>
      <c r="F207" t="s">
        <v>306</v>
      </c>
      <c r="G207" t="s">
        <v>71</v>
      </c>
      <c r="H207" t="n">
        <v>85.3</v>
      </c>
      <c r="I207"/>
      <c r="J207"/>
      <c r="K207"/>
      <c r="L207"/>
      <c r="M207"/>
      <c r="N207" t="s">
        <v>19</v>
      </c>
      <c r="O207" t="s">
        <v>9</v>
      </c>
      <c r="P207"/>
      <c r="Q207" t="s">
        <v>10</v>
      </c>
      <c r="R207" t="n">
        <v>12300.0</v>
      </c>
      <c r="S207" t="n">
        <v>0.0</v>
      </c>
      <c r="T207" t="s">
        <v>20</v>
      </c>
      <c r="U207" t="s">
        <v>250</v>
      </c>
      <c r="V207" t="n">
        <v>11.0</v>
      </c>
      <c r="W207"/>
    </row>
    <row r="208">
      <c r="A208" t="s">
        <v>37</v>
      </c>
      <c r="B208"/>
      <c r="C208"/>
      <c r="D208"/>
      <c r="E208"/>
      <c r="F208" t="s">
        <v>307</v>
      </c>
      <c r="G208" t="s">
        <v>71</v>
      </c>
      <c r="H208" t="n">
        <v>85.7</v>
      </c>
      <c r="I208"/>
      <c r="J208"/>
      <c r="K208"/>
      <c r="L208"/>
      <c r="M208"/>
      <c r="N208" t="s">
        <v>19</v>
      </c>
      <c r="O208" t="s">
        <v>9</v>
      </c>
      <c r="P208"/>
      <c r="Q208" t="s">
        <v>10</v>
      </c>
      <c r="R208" t="n">
        <v>12300.0</v>
      </c>
      <c r="S208" t="n">
        <v>0.0</v>
      </c>
      <c r="T208" t="s">
        <v>20</v>
      </c>
      <c r="U208" t="s">
        <v>250</v>
      </c>
      <c r="V208" t="n">
        <v>11.0</v>
      </c>
      <c r="W208"/>
    </row>
    <row r="209">
      <c r="A209" t="s">
        <v>37</v>
      </c>
      <c r="B209"/>
      <c r="C209"/>
      <c r="D209"/>
      <c r="E209"/>
      <c r="F209" t="s">
        <v>296</v>
      </c>
      <c r="G209" t="s">
        <v>71</v>
      </c>
      <c r="H209" t="n">
        <v>85.5</v>
      </c>
      <c r="I209"/>
      <c r="J209"/>
      <c r="K209"/>
      <c r="L209"/>
      <c r="M209"/>
      <c r="N209" t="s">
        <v>19</v>
      </c>
      <c r="O209" t="s">
        <v>9</v>
      </c>
      <c r="P209"/>
      <c r="Q209" t="s">
        <v>10</v>
      </c>
      <c r="R209" t="n">
        <v>12300.0</v>
      </c>
      <c r="S209" t="n">
        <v>0.0</v>
      </c>
      <c r="T209" t="s">
        <v>20</v>
      </c>
      <c r="U209" t="s">
        <v>250</v>
      </c>
      <c r="V209" t="n">
        <v>11.0</v>
      </c>
      <c r="W209"/>
    </row>
    <row r="210">
      <c r="A210" t="s">
        <v>37</v>
      </c>
      <c r="B210"/>
      <c r="C210" t="s">
        <v>308</v>
      </c>
      <c r="D210" t="s">
        <v>4</v>
      </c>
      <c r="E210" t="s">
        <v>248</v>
      </c>
      <c r="F210" t="s">
        <v>309</v>
      </c>
      <c r="G210" t="s">
        <v>71</v>
      </c>
      <c r="H210" t="n">
        <v>87.5</v>
      </c>
      <c r="I210">
        <f>H211+H212+H213+H214</f>
      </c>
      <c r="J210" t="n">
        <v>407.4</v>
      </c>
      <c r="K210"/>
      <c r="L210"/>
      <c r="M210"/>
      <c r="N210" t="s">
        <v>19</v>
      </c>
      <c r="O210" t="s">
        <v>9</v>
      </c>
      <c r="P210"/>
      <c r="Q210" t="s">
        <v>10</v>
      </c>
      <c r="R210" t="n">
        <v>12300.0</v>
      </c>
      <c r="S210" t="n">
        <v>1.0</v>
      </c>
      <c r="T210" t="s">
        <v>20</v>
      </c>
      <c r="U210" t="s">
        <v>250</v>
      </c>
      <c r="V210" t="n">
        <v>11.0</v>
      </c>
      <c r="W210"/>
    </row>
    <row r="211">
      <c r="A211" t="s">
        <v>37</v>
      </c>
      <c r="B211"/>
      <c r="C211"/>
      <c r="D211"/>
      <c r="E211"/>
      <c r="F211" t="s">
        <v>310</v>
      </c>
      <c r="G211" t="s">
        <v>71</v>
      </c>
      <c r="H211" t="n">
        <v>86.9</v>
      </c>
      <c r="I211"/>
      <c r="J211"/>
      <c r="K211"/>
      <c r="L211"/>
      <c r="M211"/>
      <c r="N211" t="s">
        <v>19</v>
      </c>
      <c r="O211" t="s">
        <v>9</v>
      </c>
      <c r="P211"/>
      <c r="Q211" t="s">
        <v>10</v>
      </c>
      <c r="R211" t="n">
        <v>12300.0</v>
      </c>
      <c r="S211" t="n">
        <v>1.0</v>
      </c>
      <c r="T211" t="s">
        <v>20</v>
      </c>
      <c r="U211" t="s">
        <v>250</v>
      </c>
      <c r="V211" t="n">
        <v>11.0</v>
      </c>
      <c r="W211"/>
    </row>
    <row r="212">
      <c r="A212" t="s">
        <v>37</v>
      </c>
      <c r="B212"/>
      <c r="C212"/>
      <c r="D212"/>
      <c r="E212"/>
      <c r="F212" t="s">
        <v>311</v>
      </c>
      <c r="G212" t="s">
        <v>71</v>
      </c>
      <c r="H212" t="n">
        <v>87.1</v>
      </c>
      <c r="I212"/>
      <c r="J212"/>
      <c r="K212"/>
      <c r="L212"/>
      <c r="M212"/>
      <c r="N212" t="s">
        <v>19</v>
      </c>
      <c r="O212" t="s">
        <v>9</v>
      </c>
      <c r="P212"/>
      <c r="Q212" t="s">
        <v>10</v>
      </c>
      <c r="R212" t="n">
        <v>12300.0</v>
      </c>
      <c r="S212" t="n">
        <v>1.0</v>
      </c>
      <c r="T212" t="s">
        <v>20</v>
      </c>
      <c r="U212" t="s">
        <v>250</v>
      </c>
      <c r="V212" t="n">
        <v>11.0</v>
      </c>
      <c r="W212"/>
    </row>
    <row r="213">
      <c r="A213" t="s">
        <v>37</v>
      </c>
      <c r="B213"/>
      <c r="C213"/>
      <c r="D213"/>
      <c r="E213"/>
      <c r="F213" t="s">
        <v>312</v>
      </c>
      <c r="G213" t="s">
        <v>71</v>
      </c>
      <c r="H213" t="n">
        <v>86.9</v>
      </c>
      <c r="I213"/>
      <c r="J213"/>
      <c r="K213"/>
      <c r="L213"/>
      <c r="M213"/>
      <c r="N213" t="s">
        <v>19</v>
      </c>
      <c r="O213" t="s">
        <v>9</v>
      </c>
      <c r="P213"/>
      <c r="Q213" t="s">
        <v>10</v>
      </c>
      <c r="R213" t="n">
        <v>12300.0</v>
      </c>
      <c r="S213" t="n">
        <v>1.0</v>
      </c>
      <c r="T213" t="s">
        <v>20</v>
      </c>
      <c r="U213" t="s">
        <v>250</v>
      </c>
      <c r="V213" t="n">
        <v>11.0</v>
      </c>
      <c r="W213"/>
    </row>
    <row r="214">
      <c r="A214" t="s">
        <v>37</v>
      </c>
      <c r="B214"/>
      <c r="C214" t="s">
        <v>313</v>
      </c>
      <c r="D214" t="s">
        <v>4</v>
      </c>
      <c r="E214" t="s">
        <v>248</v>
      </c>
      <c r="F214" t="s">
        <v>314</v>
      </c>
      <c r="G214" t="s">
        <v>71</v>
      </c>
      <c r="H214" t="n">
        <v>87.1</v>
      </c>
      <c r="I214">
        <f>H215+H216+H217+H218</f>
      </c>
      <c r="J214" t="n">
        <v>407.6</v>
      </c>
      <c r="K214"/>
      <c r="L214"/>
      <c r="M214"/>
      <c r="N214" t="s">
        <v>19</v>
      </c>
      <c r="O214" t="s">
        <v>9</v>
      </c>
      <c r="P214"/>
      <c r="Q214" t="s">
        <v>10</v>
      </c>
      <c r="R214" t="n">
        <v>12300.0</v>
      </c>
      <c r="S214" t="n">
        <v>1.0</v>
      </c>
      <c r="T214" t="s">
        <v>20</v>
      </c>
      <c r="U214" t="s">
        <v>250</v>
      </c>
      <c r="V214" t="n">
        <v>11.0</v>
      </c>
      <c r="W214"/>
    </row>
    <row r="215">
      <c r="A215" t="s">
        <v>37</v>
      </c>
      <c r="B215"/>
      <c r="C215"/>
      <c r="D215"/>
      <c r="E215"/>
      <c r="F215" t="s">
        <v>315</v>
      </c>
      <c r="G215" t="s">
        <v>71</v>
      </c>
      <c r="H215" t="n">
        <v>86.9</v>
      </c>
      <c r="I215"/>
      <c r="J215"/>
      <c r="K215"/>
      <c r="L215"/>
      <c r="M215"/>
      <c r="N215" t="s">
        <v>19</v>
      </c>
      <c r="O215" t="s">
        <v>9</v>
      </c>
      <c r="P215"/>
      <c r="Q215" t="s">
        <v>10</v>
      </c>
      <c r="R215" t="n">
        <v>12300.0</v>
      </c>
      <c r="S215" t="n">
        <v>1.0</v>
      </c>
      <c r="T215" t="s">
        <v>20</v>
      </c>
      <c r="U215" t="s">
        <v>250</v>
      </c>
      <c r="V215" t="n">
        <v>11.0</v>
      </c>
      <c r="W215"/>
    </row>
    <row r="216">
      <c r="A216" t="s">
        <v>37</v>
      </c>
      <c r="B216"/>
      <c r="C216"/>
      <c r="D216"/>
      <c r="E216"/>
      <c r="F216" t="s">
        <v>316</v>
      </c>
      <c r="G216" t="s">
        <v>71</v>
      </c>
      <c r="H216" t="n">
        <v>87.9</v>
      </c>
      <c r="I216"/>
      <c r="J216"/>
      <c r="K216"/>
      <c r="L216"/>
      <c r="M216"/>
      <c r="N216" t="s">
        <v>19</v>
      </c>
      <c r="O216" t="s">
        <v>9</v>
      </c>
      <c r="P216"/>
      <c r="Q216" t="s">
        <v>10</v>
      </c>
      <c r="R216" t="n">
        <v>12300.0</v>
      </c>
      <c r="S216" t="n">
        <v>0.0</v>
      </c>
      <c r="T216" t="s">
        <v>20</v>
      </c>
      <c r="U216" t="s">
        <v>250</v>
      </c>
      <c r="V216" t="n">
        <v>11.0</v>
      </c>
      <c r="W216"/>
    </row>
    <row r="217">
      <c r="A217" t="s">
        <v>37</v>
      </c>
      <c r="B217"/>
      <c r="C217"/>
      <c r="D217"/>
      <c r="E217"/>
      <c r="F217" t="s">
        <v>317</v>
      </c>
      <c r="G217" t="s">
        <v>71</v>
      </c>
      <c r="H217" t="n">
        <v>86.7</v>
      </c>
      <c r="I217"/>
      <c r="J217"/>
      <c r="K217"/>
      <c r="L217"/>
      <c r="M217"/>
      <c r="N217" t="s">
        <v>19</v>
      </c>
      <c r="O217" t="s">
        <v>9</v>
      </c>
      <c r="P217"/>
      <c r="Q217" t="s">
        <v>10</v>
      </c>
      <c r="R217" t="n">
        <v>12300.0</v>
      </c>
      <c r="S217" t="n">
        <v>0.0</v>
      </c>
      <c r="T217" t="s">
        <v>20</v>
      </c>
      <c r="U217" t="s">
        <v>250</v>
      </c>
      <c r="V217" t="n">
        <v>11.0</v>
      </c>
      <c r="W217"/>
    </row>
    <row r="218">
      <c r="A218" t="s">
        <v>37</v>
      </c>
      <c r="B218"/>
      <c r="C218" t="s">
        <v>318</v>
      </c>
      <c r="D218" t="s">
        <v>4</v>
      </c>
      <c r="E218" t="s">
        <v>248</v>
      </c>
      <c r="F218" t="s">
        <v>319</v>
      </c>
      <c r="G218" t="s">
        <v>71</v>
      </c>
      <c r="H218" t="n">
        <v>87.7</v>
      </c>
      <c r="I218">
        <f>H219+H220+H221+H222</f>
      </c>
      <c r="J218" t="n">
        <v>411.0</v>
      </c>
      <c r="K218"/>
      <c r="L218"/>
      <c r="M218"/>
      <c r="N218" t="s">
        <v>19</v>
      </c>
      <c r="O218" t="s">
        <v>9</v>
      </c>
      <c r="P218"/>
      <c r="Q218" t="s">
        <v>10</v>
      </c>
      <c r="R218" t="n">
        <v>12300.0</v>
      </c>
      <c r="S218" t="n">
        <v>0.0</v>
      </c>
      <c r="T218" t="s">
        <v>20</v>
      </c>
      <c r="U218" t="s">
        <v>250</v>
      </c>
      <c r="V218" t="n">
        <v>11.0</v>
      </c>
      <c r="W218"/>
    </row>
    <row r="219">
      <c r="A219" t="s">
        <v>37</v>
      </c>
      <c r="B219"/>
      <c r="C219"/>
      <c r="D219"/>
      <c r="E219"/>
      <c r="F219" t="s">
        <v>320</v>
      </c>
      <c r="G219" t="s">
        <v>71</v>
      </c>
      <c r="H219" t="n">
        <v>90.9</v>
      </c>
      <c r="I219"/>
      <c r="J219"/>
      <c r="K219"/>
      <c r="L219"/>
      <c r="M219"/>
      <c r="N219" t="s">
        <v>19</v>
      </c>
      <c r="O219" t="s">
        <v>9</v>
      </c>
      <c r="P219"/>
      <c r="Q219" t="s">
        <v>10</v>
      </c>
      <c r="R219" t="n">
        <v>12300.0</v>
      </c>
      <c r="S219" t="n">
        <v>1.0</v>
      </c>
      <c r="T219" t="s">
        <v>20</v>
      </c>
      <c r="U219" t="s">
        <v>250</v>
      </c>
      <c r="V219" t="n">
        <v>11.0</v>
      </c>
      <c r="W219"/>
    </row>
    <row r="220">
      <c r="A220" t="s">
        <v>37</v>
      </c>
      <c r="B220"/>
      <c r="C220"/>
      <c r="D220"/>
      <c r="E220"/>
      <c r="F220" t="s">
        <v>321</v>
      </c>
      <c r="G220" t="s">
        <v>71</v>
      </c>
      <c r="H220" t="n">
        <v>86.7</v>
      </c>
      <c r="I220"/>
      <c r="J220"/>
      <c r="K220"/>
      <c r="L220"/>
      <c r="M220"/>
      <c r="N220" t="s">
        <v>19</v>
      </c>
      <c r="O220" t="s">
        <v>9</v>
      </c>
      <c r="P220"/>
      <c r="Q220" t="s">
        <v>10</v>
      </c>
      <c r="R220" t="n">
        <v>12300.0</v>
      </c>
      <c r="S220" t="n">
        <v>0.0</v>
      </c>
      <c r="T220" t="s">
        <v>20</v>
      </c>
      <c r="U220" t="s">
        <v>250</v>
      </c>
      <c r="V220" t="n">
        <v>11.0</v>
      </c>
      <c r="W220"/>
    </row>
    <row r="221">
      <c r="A221" t="s">
        <v>37</v>
      </c>
      <c r="B221"/>
      <c r="C221"/>
      <c r="D221"/>
      <c r="E221"/>
      <c r="F221" t="s">
        <v>322</v>
      </c>
      <c r="G221" t="s">
        <v>71</v>
      </c>
      <c r="H221" t="n">
        <v>86.7</v>
      </c>
      <c r="I221"/>
      <c r="J221"/>
      <c r="K221"/>
      <c r="L221"/>
      <c r="M221"/>
      <c r="N221" t="s">
        <v>19</v>
      </c>
      <c r="O221" t="s">
        <v>9</v>
      </c>
      <c r="P221"/>
      <c r="Q221" t="s">
        <v>10</v>
      </c>
      <c r="R221" t="n">
        <v>12300.0</v>
      </c>
      <c r="S221" t="n">
        <v>0.0</v>
      </c>
      <c r="T221" t="s">
        <v>20</v>
      </c>
      <c r="U221" t="s">
        <v>250</v>
      </c>
      <c r="V221" t="n">
        <v>11.0</v>
      </c>
      <c r="W221"/>
    </row>
    <row r="222">
      <c r="A222" t="s">
        <v>37</v>
      </c>
      <c r="B222"/>
      <c r="C222" t="s">
        <v>323</v>
      </c>
      <c r="D222" t="s">
        <v>4</v>
      </c>
      <c r="E222" t="s">
        <v>248</v>
      </c>
      <c r="F222" t="s">
        <v>324</v>
      </c>
      <c r="G222" t="s">
        <v>71</v>
      </c>
      <c r="H222" t="n">
        <v>86.1</v>
      </c>
      <c r="I222">
        <f>H223+H224+H225+H226</f>
      </c>
      <c r="J222" t="n">
        <v>404.4</v>
      </c>
      <c r="K222"/>
      <c r="L222"/>
      <c r="M222"/>
      <c r="N222" t="s">
        <v>19</v>
      </c>
      <c r="O222" t="s">
        <v>9</v>
      </c>
      <c r="P222"/>
      <c r="Q222" t="s">
        <v>10</v>
      </c>
      <c r="R222" t="n">
        <v>12300.0</v>
      </c>
      <c r="S222" t="n">
        <v>0.0</v>
      </c>
      <c r="T222" t="s">
        <v>20</v>
      </c>
      <c r="U222" t="s">
        <v>250</v>
      </c>
      <c r="V222" t="n">
        <v>11.0</v>
      </c>
      <c r="W222"/>
    </row>
    <row r="223">
      <c r="A223" t="s">
        <v>37</v>
      </c>
      <c r="B223"/>
      <c r="C223"/>
      <c r="D223"/>
      <c r="E223"/>
      <c r="F223" t="s">
        <v>325</v>
      </c>
      <c r="G223" t="s">
        <v>71</v>
      </c>
      <c r="H223" t="n">
        <v>86.9</v>
      </c>
      <c r="I223"/>
      <c r="J223"/>
      <c r="K223"/>
      <c r="L223"/>
      <c r="M223"/>
      <c r="N223" t="s">
        <v>19</v>
      </c>
      <c r="O223" t="s">
        <v>9</v>
      </c>
      <c r="P223"/>
      <c r="Q223" t="s">
        <v>10</v>
      </c>
      <c r="R223" t="n">
        <v>12300.0</v>
      </c>
      <c r="S223" t="n">
        <v>0.0</v>
      </c>
      <c r="T223" t="s">
        <v>20</v>
      </c>
      <c r="U223" t="s">
        <v>250</v>
      </c>
      <c r="V223" t="n">
        <v>11.0</v>
      </c>
      <c r="W223"/>
    </row>
    <row r="224">
      <c r="A224" t="s">
        <v>37</v>
      </c>
      <c r="B224"/>
      <c r="C224"/>
      <c r="D224"/>
      <c r="E224"/>
      <c r="F224" t="s">
        <v>326</v>
      </c>
      <c r="G224" t="s">
        <v>71</v>
      </c>
      <c r="H224" t="n">
        <v>86.3</v>
      </c>
      <c r="I224"/>
      <c r="J224"/>
      <c r="K224"/>
      <c r="L224"/>
      <c r="M224"/>
      <c r="N224" t="s">
        <v>19</v>
      </c>
      <c r="O224" t="s">
        <v>9</v>
      </c>
      <c r="P224"/>
      <c r="Q224" t="s">
        <v>10</v>
      </c>
      <c r="R224" t="n">
        <v>12300.0</v>
      </c>
      <c r="S224" t="n">
        <v>0.0</v>
      </c>
      <c r="T224" t="s">
        <v>20</v>
      </c>
      <c r="U224" t="s">
        <v>250</v>
      </c>
      <c r="V224" t="n">
        <v>11.0</v>
      </c>
      <c r="W224"/>
    </row>
    <row r="225">
      <c r="A225" t="s">
        <v>37</v>
      </c>
      <c r="B225"/>
      <c r="C225"/>
      <c r="D225"/>
      <c r="E225"/>
      <c r="F225" t="s">
        <v>327</v>
      </c>
      <c r="G225" t="s">
        <v>71</v>
      </c>
      <c r="H225" t="n">
        <v>86.1</v>
      </c>
      <c r="I225"/>
      <c r="J225"/>
      <c r="K225"/>
      <c r="L225"/>
      <c r="M225"/>
      <c r="N225" t="s">
        <v>19</v>
      </c>
      <c r="O225" t="s">
        <v>9</v>
      </c>
      <c r="P225"/>
      <c r="Q225" t="s">
        <v>10</v>
      </c>
      <c r="R225" t="n">
        <v>12300.0</v>
      </c>
      <c r="S225" t="n">
        <v>0.0</v>
      </c>
      <c r="T225" t="s">
        <v>20</v>
      </c>
      <c r="U225" t="s">
        <v>250</v>
      </c>
      <c r="V225" t="n">
        <v>11.0</v>
      </c>
      <c r="W225"/>
    </row>
    <row r="226">
      <c r="A226" t="s">
        <v>37</v>
      </c>
      <c r="B226"/>
      <c r="C226" t="s">
        <v>328</v>
      </c>
      <c r="D226" t="s">
        <v>4</v>
      </c>
      <c r="E226" t="s">
        <v>248</v>
      </c>
      <c r="F226" t="s">
        <v>329</v>
      </c>
      <c r="G226" t="s">
        <v>71</v>
      </c>
      <c r="H226" t="n">
        <v>86.7</v>
      </c>
      <c r="I226">
        <f>H227+H228+H229+H230</f>
      </c>
      <c r="J226" t="n">
        <v>404.8</v>
      </c>
      <c r="K226"/>
      <c r="L226"/>
      <c r="M226"/>
      <c r="N226" t="s">
        <v>19</v>
      </c>
      <c r="O226" t="s">
        <v>9</v>
      </c>
      <c r="P226"/>
      <c r="Q226" t="s">
        <v>10</v>
      </c>
      <c r="R226" t="n">
        <v>12300.0</v>
      </c>
      <c r="S226" t="n">
        <v>0.0</v>
      </c>
      <c r="T226" t="s">
        <v>20</v>
      </c>
      <c r="U226" t="s">
        <v>250</v>
      </c>
      <c r="V226" t="n">
        <v>11.0</v>
      </c>
      <c r="W226"/>
    </row>
    <row r="227">
      <c r="A227" t="s">
        <v>37</v>
      </c>
      <c r="B227"/>
      <c r="C227"/>
      <c r="D227"/>
      <c r="E227"/>
      <c r="F227" t="s">
        <v>330</v>
      </c>
      <c r="G227" t="s">
        <v>71</v>
      </c>
      <c r="H227" t="n">
        <v>86.1</v>
      </c>
      <c r="I227"/>
      <c r="J227"/>
      <c r="K227"/>
      <c r="L227"/>
      <c r="M227"/>
      <c r="N227" t="s">
        <v>19</v>
      </c>
      <c r="O227" t="s">
        <v>9</v>
      </c>
      <c r="P227"/>
      <c r="Q227" t="s">
        <v>10</v>
      </c>
      <c r="R227" t="n">
        <v>12300.0</v>
      </c>
      <c r="S227" t="n">
        <v>0.0</v>
      </c>
      <c r="T227" t="s">
        <v>20</v>
      </c>
      <c r="U227" t="s">
        <v>250</v>
      </c>
      <c r="V227" t="n">
        <v>11.0</v>
      </c>
      <c r="W227"/>
    </row>
    <row r="228">
      <c r="A228" t="s">
        <v>37</v>
      </c>
      <c r="B228"/>
      <c r="C228"/>
      <c r="D228"/>
      <c r="E228"/>
      <c r="F228" t="s">
        <v>331</v>
      </c>
      <c r="G228" t="s">
        <v>71</v>
      </c>
      <c r="H228" t="n">
        <v>86.5</v>
      </c>
      <c r="I228"/>
      <c r="J228"/>
      <c r="K228"/>
      <c r="L228"/>
      <c r="M228"/>
      <c r="N228" t="s">
        <v>19</v>
      </c>
      <c r="O228" t="s">
        <v>9</v>
      </c>
      <c r="P228"/>
      <c r="Q228" t="s">
        <v>10</v>
      </c>
      <c r="R228" t="n">
        <v>12300.0</v>
      </c>
      <c r="S228" t="n">
        <v>0.0</v>
      </c>
      <c r="T228" t="s">
        <v>20</v>
      </c>
      <c r="U228" t="s">
        <v>250</v>
      </c>
      <c r="V228" t="n">
        <v>11.0</v>
      </c>
      <c r="W228"/>
    </row>
    <row r="229">
      <c r="A229" t="s">
        <v>37</v>
      </c>
      <c r="B229"/>
      <c r="C229"/>
      <c r="D229"/>
      <c r="E229"/>
      <c r="F229" t="s">
        <v>332</v>
      </c>
      <c r="G229" t="s">
        <v>71</v>
      </c>
      <c r="H229" t="n">
        <v>86.5</v>
      </c>
      <c r="I229"/>
      <c r="J229"/>
      <c r="K229"/>
      <c r="L229"/>
      <c r="M229"/>
      <c r="N229" t="s">
        <v>19</v>
      </c>
      <c r="O229" t="s">
        <v>9</v>
      </c>
      <c r="P229"/>
      <c r="Q229" t="s">
        <v>10</v>
      </c>
      <c r="R229" t="n">
        <v>12300.0</v>
      </c>
      <c r="S229" t="n">
        <v>0.0</v>
      </c>
      <c r="T229" t="s">
        <v>20</v>
      </c>
      <c r="U229" t="s">
        <v>250</v>
      </c>
      <c r="V229" t="n">
        <v>11.0</v>
      </c>
      <c r="W229"/>
    </row>
    <row r="230">
      <c r="A230" t="s">
        <v>37</v>
      </c>
      <c r="B230"/>
      <c r="C230" t="s">
        <v>333</v>
      </c>
      <c r="D230" t="s">
        <v>4</v>
      </c>
      <c r="E230" t="s">
        <v>248</v>
      </c>
      <c r="F230" t="s">
        <v>334</v>
      </c>
      <c r="G230" t="s">
        <v>71</v>
      </c>
      <c r="H230" t="n">
        <v>87.1</v>
      </c>
      <c r="I230">
        <f>H231+H232+H233+H234</f>
      </c>
      <c r="J230" t="n">
        <v>406.4</v>
      </c>
      <c r="K230"/>
      <c r="L230"/>
      <c r="M230"/>
      <c r="N230" t="s">
        <v>19</v>
      </c>
      <c r="O230" t="s">
        <v>9</v>
      </c>
      <c r="P230"/>
      <c r="Q230" t="s">
        <v>10</v>
      </c>
      <c r="R230" t="n">
        <v>12300.0</v>
      </c>
      <c r="S230" t="n">
        <v>0.0</v>
      </c>
      <c r="T230" t="s">
        <v>20</v>
      </c>
      <c r="U230" t="s">
        <v>250</v>
      </c>
      <c r="V230" t="n">
        <v>11.0</v>
      </c>
      <c r="W230"/>
    </row>
    <row r="231">
      <c r="A231" t="s">
        <v>37</v>
      </c>
      <c r="B231"/>
      <c r="C231"/>
      <c r="D231"/>
      <c r="E231"/>
      <c r="F231" t="s">
        <v>335</v>
      </c>
      <c r="G231" t="s">
        <v>71</v>
      </c>
      <c r="H231" t="n">
        <v>86.9</v>
      </c>
      <c r="I231"/>
      <c r="J231"/>
      <c r="K231"/>
      <c r="L231"/>
      <c r="M231"/>
      <c r="N231" t="s">
        <v>19</v>
      </c>
      <c r="O231" t="s">
        <v>9</v>
      </c>
      <c r="P231"/>
      <c r="Q231" t="s">
        <v>10</v>
      </c>
      <c r="R231" t="n">
        <v>12300.0</v>
      </c>
      <c r="S231" t="n">
        <v>0.0</v>
      </c>
      <c r="T231" t="s">
        <v>20</v>
      </c>
      <c r="U231" t="s">
        <v>250</v>
      </c>
      <c r="V231" t="n">
        <v>11.0</v>
      </c>
      <c r="W231"/>
    </row>
    <row r="232">
      <c r="A232" t="s">
        <v>37</v>
      </c>
      <c r="B232"/>
      <c r="C232"/>
      <c r="D232"/>
      <c r="E232"/>
      <c r="F232" t="s">
        <v>336</v>
      </c>
      <c r="G232" t="s">
        <v>71</v>
      </c>
      <c r="H232" t="n">
        <v>87.5</v>
      </c>
      <c r="I232"/>
      <c r="J232"/>
      <c r="K232"/>
      <c r="L232"/>
      <c r="M232"/>
      <c r="N232" t="s">
        <v>19</v>
      </c>
      <c r="O232" t="s">
        <v>9</v>
      </c>
      <c r="P232"/>
      <c r="Q232" t="s">
        <v>10</v>
      </c>
      <c r="R232" t="n">
        <v>12300.0</v>
      </c>
      <c r="S232" t="n">
        <v>0.0</v>
      </c>
      <c r="T232" t="s">
        <v>20</v>
      </c>
      <c r="U232" t="s">
        <v>250</v>
      </c>
      <c r="V232" t="n">
        <v>11.0</v>
      </c>
      <c r="W232"/>
    </row>
    <row r="233">
      <c r="A233" t="s">
        <v>37</v>
      </c>
      <c r="B233"/>
      <c r="C233"/>
      <c r="D233"/>
      <c r="E233"/>
      <c r="F233" t="s">
        <v>337</v>
      </c>
      <c r="G233" t="s">
        <v>71</v>
      </c>
      <c r="H233" t="n">
        <v>85.9</v>
      </c>
      <c r="I233"/>
      <c r="J233"/>
      <c r="K233"/>
      <c r="L233"/>
      <c r="M233"/>
      <c r="N233" t="s">
        <v>19</v>
      </c>
      <c r="O233" t="s">
        <v>9</v>
      </c>
      <c r="P233"/>
      <c r="Q233" t="s">
        <v>10</v>
      </c>
      <c r="R233" t="n">
        <v>12300.0</v>
      </c>
      <c r="S233" t="n">
        <v>0.0</v>
      </c>
      <c r="T233" t="s">
        <v>20</v>
      </c>
      <c r="U233" t="s">
        <v>250</v>
      </c>
      <c r="V233" t="n">
        <v>11.0</v>
      </c>
      <c r="W233"/>
    </row>
    <row r="234">
      <c r="A234" t="s">
        <v>37</v>
      </c>
      <c r="B234"/>
      <c r="C234" t="s">
        <v>338</v>
      </c>
      <c r="D234" t="s">
        <v>4</v>
      </c>
      <c r="E234" t="s">
        <v>248</v>
      </c>
      <c r="F234" t="s">
        <v>339</v>
      </c>
      <c r="G234" t="s">
        <v>71</v>
      </c>
      <c r="H234" t="n">
        <v>86.9</v>
      </c>
      <c r="I234">
        <f>H235+H236+H237+H238</f>
      </c>
      <c r="J234" t="n">
        <v>405.2</v>
      </c>
      <c r="K234"/>
      <c r="L234"/>
      <c r="M234"/>
      <c r="N234" t="s">
        <v>19</v>
      </c>
      <c r="O234" t="s">
        <v>9</v>
      </c>
      <c r="P234"/>
      <c r="Q234" t="s">
        <v>10</v>
      </c>
      <c r="R234" t="n">
        <v>12300.0</v>
      </c>
      <c r="S234" t="n">
        <v>0.0</v>
      </c>
      <c r="T234" t="s">
        <v>20</v>
      </c>
      <c r="U234" t="s">
        <v>250</v>
      </c>
      <c r="V234" t="n">
        <v>11.0</v>
      </c>
      <c r="W234"/>
    </row>
    <row r="235">
      <c r="A235" t="s">
        <v>37</v>
      </c>
      <c r="B235"/>
      <c r="C235"/>
      <c r="D235"/>
      <c r="E235"/>
      <c r="F235" t="s">
        <v>340</v>
      </c>
      <c r="G235" t="s">
        <v>71</v>
      </c>
      <c r="H235" t="n">
        <v>86.7</v>
      </c>
      <c r="I235"/>
      <c r="J235"/>
      <c r="K235"/>
      <c r="L235"/>
      <c r="M235"/>
      <c r="N235" t="s">
        <v>19</v>
      </c>
      <c r="O235" t="s">
        <v>9</v>
      </c>
      <c r="P235"/>
      <c r="Q235" t="s">
        <v>10</v>
      </c>
      <c r="R235" t="n">
        <v>12300.0</v>
      </c>
      <c r="S235" t="n">
        <v>0.0</v>
      </c>
      <c r="T235" t="s">
        <v>20</v>
      </c>
      <c r="U235" t="s">
        <v>250</v>
      </c>
      <c r="V235" t="n">
        <v>11.0</v>
      </c>
      <c r="W235"/>
    </row>
    <row r="236">
      <c r="A236" t="s">
        <v>37</v>
      </c>
      <c r="B236"/>
      <c r="C236"/>
      <c r="D236"/>
      <c r="E236"/>
      <c r="F236" t="s">
        <v>341</v>
      </c>
      <c r="G236" t="s">
        <v>71</v>
      </c>
      <c r="H236" t="n">
        <v>86.1</v>
      </c>
      <c r="I236"/>
      <c r="J236"/>
      <c r="K236"/>
      <c r="L236"/>
      <c r="M236"/>
      <c r="N236" t="s">
        <v>19</v>
      </c>
      <c r="O236" t="s">
        <v>9</v>
      </c>
      <c r="P236"/>
      <c r="Q236" t="s">
        <v>10</v>
      </c>
      <c r="R236" t="n">
        <v>12300.0</v>
      </c>
      <c r="S236" t="n">
        <v>0.0</v>
      </c>
      <c r="T236" t="s">
        <v>20</v>
      </c>
      <c r="U236" t="s">
        <v>250</v>
      </c>
      <c r="V236" t="n">
        <v>11.0</v>
      </c>
      <c r="W236"/>
    </row>
    <row r="237">
      <c r="A237" t="s">
        <v>37</v>
      </c>
      <c r="B237"/>
      <c r="C237"/>
      <c r="D237"/>
      <c r="E237"/>
      <c r="F237" t="s">
        <v>342</v>
      </c>
      <c r="G237" t="s">
        <v>71</v>
      </c>
      <c r="H237" t="n">
        <v>86.5</v>
      </c>
      <c r="I237"/>
      <c r="J237"/>
      <c r="K237"/>
      <c r="L237"/>
      <c r="M237"/>
      <c r="N237" t="s">
        <v>19</v>
      </c>
      <c r="O237" t="s">
        <v>9</v>
      </c>
      <c r="P237"/>
      <c r="Q237" t="s">
        <v>10</v>
      </c>
      <c r="R237" t="n">
        <v>12300.0</v>
      </c>
      <c r="S237" t="n">
        <v>0.0</v>
      </c>
      <c r="T237" t="s">
        <v>20</v>
      </c>
      <c r="U237" t="s">
        <v>250</v>
      </c>
      <c r="V237" t="n">
        <v>11.0</v>
      </c>
      <c r="W237"/>
    </row>
    <row r="238">
      <c r="A238" t="s">
        <v>37</v>
      </c>
      <c r="B238"/>
      <c r="C238" t="s">
        <v>343</v>
      </c>
      <c r="D238" t="s">
        <v>4</v>
      </c>
      <c r="E238" t="s">
        <v>248</v>
      </c>
      <c r="F238" t="s">
        <v>344</v>
      </c>
      <c r="G238" t="s">
        <v>345</v>
      </c>
      <c r="H238" t="n">
        <v>85.0</v>
      </c>
      <c r="I238">
        <f>H239+H240+H241+H242</f>
      </c>
      <c r="J238" t="n">
        <v>402.4</v>
      </c>
      <c r="K238"/>
      <c r="L238"/>
      <c r="M238"/>
      <c r="N238" t="s">
        <v>8</v>
      </c>
      <c r="O238" t="s">
        <v>9</v>
      </c>
      <c r="P238"/>
      <c r="Q238" t="s">
        <v>10</v>
      </c>
      <c r="R238" t="n">
        <v>12300.0</v>
      </c>
      <c r="S238" t="n">
        <v>0.0</v>
      </c>
      <c r="T238" t="s">
        <v>20</v>
      </c>
      <c r="U238" t="s">
        <v>250</v>
      </c>
      <c r="V238" t="n">
        <v>11.0</v>
      </c>
      <c r="W238"/>
    </row>
    <row r="239">
      <c r="A239" t="s">
        <v>37</v>
      </c>
      <c r="B239"/>
      <c r="C239"/>
      <c r="D239"/>
      <c r="E239"/>
      <c r="F239" t="s">
        <v>346</v>
      </c>
      <c r="G239" t="s">
        <v>345</v>
      </c>
      <c r="H239" t="n">
        <v>86.2</v>
      </c>
      <c r="I239"/>
      <c r="J239"/>
      <c r="K239"/>
      <c r="L239"/>
      <c r="M239"/>
      <c r="N239" t="s">
        <v>8</v>
      </c>
      <c r="O239" t="s">
        <v>9</v>
      </c>
      <c r="P239"/>
      <c r="Q239" t="s">
        <v>10</v>
      </c>
      <c r="R239" t="n">
        <v>12300.0</v>
      </c>
      <c r="S239" t="n">
        <v>0.0</v>
      </c>
      <c r="T239" t="s">
        <v>20</v>
      </c>
      <c r="U239" t="s">
        <v>250</v>
      </c>
      <c r="V239" t="n">
        <v>11.0</v>
      </c>
      <c r="W239"/>
    </row>
    <row r="240">
      <c r="A240" t="s">
        <v>37</v>
      </c>
      <c r="B240"/>
      <c r="C240"/>
      <c r="D240"/>
      <c r="E240"/>
      <c r="F240" t="s">
        <v>347</v>
      </c>
      <c r="G240" t="s">
        <v>345</v>
      </c>
      <c r="H240" t="n">
        <v>85.2</v>
      </c>
      <c r="I240"/>
      <c r="J240"/>
      <c r="K240"/>
      <c r="L240"/>
      <c r="M240"/>
      <c r="N240" t="s">
        <v>8</v>
      </c>
      <c r="O240" t="s">
        <v>9</v>
      </c>
      <c r="P240"/>
      <c r="Q240" t="s">
        <v>10</v>
      </c>
      <c r="R240" t="n">
        <v>12300.0</v>
      </c>
      <c r="S240" t="n">
        <v>0.0</v>
      </c>
      <c r="T240" t="s">
        <v>20</v>
      </c>
      <c r="U240" t="s">
        <v>250</v>
      </c>
      <c r="V240" t="n">
        <v>11.0</v>
      </c>
      <c r="W240"/>
    </row>
    <row r="241">
      <c r="A241" t="s">
        <v>37</v>
      </c>
      <c r="B241"/>
      <c r="C241"/>
      <c r="D241"/>
      <c r="E241"/>
      <c r="F241" t="s">
        <v>348</v>
      </c>
      <c r="G241" t="s">
        <v>345</v>
      </c>
      <c r="H241" t="n">
        <v>86.6</v>
      </c>
      <c r="I241"/>
      <c r="J241"/>
      <c r="K241"/>
      <c r="L241"/>
      <c r="M241"/>
      <c r="N241" t="s">
        <v>8</v>
      </c>
      <c r="O241" t="s">
        <v>9</v>
      </c>
      <c r="P241"/>
      <c r="Q241" t="s">
        <v>10</v>
      </c>
      <c r="R241" t="n">
        <v>12300.0</v>
      </c>
      <c r="S241" t="n">
        <v>0.0</v>
      </c>
      <c r="T241" t="s">
        <v>20</v>
      </c>
      <c r="U241" t="s">
        <v>250</v>
      </c>
      <c r="V241" t="n">
        <v>11.0</v>
      </c>
      <c r="W241"/>
    </row>
    <row r="242">
      <c r="A242" t="s">
        <v>37</v>
      </c>
      <c r="B242"/>
      <c r="C242" t="s">
        <v>349</v>
      </c>
      <c r="D242" t="s">
        <v>4</v>
      </c>
      <c r="E242" t="s">
        <v>248</v>
      </c>
      <c r="F242" t="s">
        <v>350</v>
      </c>
      <c r="G242" t="s">
        <v>345</v>
      </c>
      <c r="H242" t="n">
        <v>90.0</v>
      </c>
      <c r="I242">
        <f>H243+H244+H245+H246</f>
      </c>
      <c r="J242" t="n">
        <v>419.2</v>
      </c>
      <c r="K242"/>
      <c r="L242"/>
      <c r="M242"/>
      <c r="N242" t="s">
        <v>8</v>
      </c>
      <c r="O242" t="s">
        <v>9</v>
      </c>
      <c r="P242"/>
      <c r="Q242" t="s">
        <v>10</v>
      </c>
      <c r="R242" t="n">
        <v>12300.0</v>
      </c>
      <c r="S242" t="n">
        <v>0.0</v>
      </c>
      <c r="T242" t="s">
        <v>20</v>
      </c>
      <c r="U242" t="s">
        <v>250</v>
      </c>
      <c r="V242" t="n">
        <v>11.0</v>
      </c>
      <c r="W242"/>
    </row>
    <row r="243">
      <c r="A243" t="s">
        <v>37</v>
      </c>
      <c r="B243"/>
      <c r="C243"/>
      <c r="D243"/>
      <c r="E243"/>
      <c r="F243" t="s">
        <v>351</v>
      </c>
      <c r="G243" t="s">
        <v>345</v>
      </c>
      <c r="H243" t="n">
        <v>90.0</v>
      </c>
      <c r="I243"/>
      <c r="J243"/>
      <c r="K243"/>
      <c r="L243"/>
      <c r="M243"/>
      <c r="N243" t="s">
        <v>8</v>
      </c>
      <c r="O243" t="s">
        <v>9</v>
      </c>
      <c r="P243"/>
      <c r="Q243" t="s">
        <v>10</v>
      </c>
      <c r="R243" t="n">
        <v>12300.0</v>
      </c>
      <c r="S243" t="n">
        <v>0.0</v>
      </c>
      <c r="T243" t="s">
        <v>20</v>
      </c>
      <c r="U243" t="s">
        <v>250</v>
      </c>
      <c r="V243" t="n">
        <v>11.0</v>
      </c>
      <c r="W243"/>
    </row>
    <row r="244">
      <c r="A244" t="s">
        <v>37</v>
      </c>
      <c r="B244"/>
      <c r="C244"/>
      <c r="D244"/>
      <c r="E244"/>
      <c r="F244" t="s">
        <v>352</v>
      </c>
      <c r="G244" t="s">
        <v>345</v>
      </c>
      <c r="H244" t="n">
        <v>89.8</v>
      </c>
      <c r="I244"/>
      <c r="J244"/>
      <c r="K244"/>
      <c r="L244"/>
      <c r="M244"/>
      <c r="N244" t="s">
        <v>8</v>
      </c>
      <c r="O244" t="s">
        <v>9</v>
      </c>
      <c r="P244"/>
      <c r="Q244" t="s">
        <v>10</v>
      </c>
      <c r="R244" t="n">
        <v>12300.0</v>
      </c>
      <c r="S244" t="n">
        <v>0.0</v>
      </c>
      <c r="T244" t="s">
        <v>20</v>
      </c>
      <c r="U244" t="s">
        <v>250</v>
      </c>
      <c r="V244" t="n">
        <v>11.0</v>
      </c>
      <c r="W244"/>
    </row>
    <row r="245">
      <c r="A245" t="s">
        <v>37</v>
      </c>
      <c r="B245"/>
      <c r="C245"/>
      <c r="D245"/>
      <c r="E245"/>
      <c r="F245" t="s">
        <v>353</v>
      </c>
      <c r="G245" t="s">
        <v>345</v>
      </c>
      <c r="H245" t="n">
        <v>90.0</v>
      </c>
      <c r="I245"/>
      <c r="J245"/>
      <c r="K245"/>
      <c r="L245"/>
      <c r="M245"/>
      <c r="N245" t="s">
        <v>8</v>
      </c>
      <c r="O245" t="s">
        <v>9</v>
      </c>
      <c r="P245"/>
      <c r="Q245" t="s">
        <v>10</v>
      </c>
      <c r="R245" t="n">
        <v>12300.0</v>
      </c>
      <c r="S245" t="n">
        <v>0.0</v>
      </c>
      <c r="T245" t="s">
        <v>20</v>
      </c>
      <c r="U245" t="s">
        <v>250</v>
      </c>
      <c r="V245" t="n">
        <v>11.0</v>
      </c>
      <c r="W245"/>
    </row>
    <row r="246">
      <c r="A246" t="s">
        <v>37</v>
      </c>
      <c r="B246"/>
      <c r="C246" t="s">
        <v>354</v>
      </c>
      <c r="D246" t="s">
        <v>4</v>
      </c>
      <c r="E246" t="s">
        <v>248</v>
      </c>
      <c r="F246" t="s">
        <v>355</v>
      </c>
      <c r="G246" t="s">
        <v>345</v>
      </c>
      <c r="H246" t="n">
        <v>87.0</v>
      </c>
      <c r="I246">
        <f>H247+H248+H249+H250</f>
      </c>
      <c r="J246" t="n">
        <v>403.6</v>
      </c>
      <c r="K246"/>
      <c r="L246"/>
      <c r="M246"/>
      <c r="N246" t="s">
        <v>8</v>
      </c>
      <c r="O246" t="s">
        <v>9</v>
      </c>
      <c r="P246"/>
      <c r="Q246" t="s">
        <v>10</v>
      </c>
      <c r="R246" t="n">
        <v>12300.0</v>
      </c>
      <c r="S246" t="n">
        <v>0.0</v>
      </c>
      <c r="T246" t="s">
        <v>20</v>
      </c>
      <c r="U246" t="s">
        <v>250</v>
      </c>
      <c r="V246" t="n">
        <v>11.0</v>
      </c>
      <c r="W246"/>
    </row>
    <row r="247">
      <c r="A247" t="s">
        <v>37</v>
      </c>
      <c r="B247"/>
      <c r="C247"/>
      <c r="D247"/>
      <c r="E247"/>
      <c r="F247" t="s">
        <v>356</v>
      </c>
      <c r="G247" t="s">
        <v>345</v>
      </c>
      <c r="H247" t="n">
        <v>85.4</v>
      </c>
      <c r="I247"/>
      <c r="J247"/>
      <c r="K247"/>
      <c r="L247"/>
      <c r="M247"/>
      <c r="N247" t="s">
        <v>8</v>
      </c>
      <c r="O247" t="s">
        <v>9</v>
      </c>
      <c r="P247"/>
      <c r="Q247" t="s">
        <v>10</v>
      </c>
      <c r="R247" t="n">
        <v>12300.0</v>
      </c>
      <c r="S247" t="n">
        <v>0.0</v>
      </c>
      <c r="T247" t="s">
        <v>20</v>
      </c>
      <c r="U247" t="s">
        <v>250</v>
      </c>
      <c r="V247" t="n">
        <v>11.0</v>
      </c>
      <c r="W247"/>
    </row>
    <row r="248">
      <c r="A248" t="s">
        <v>37</v>
      </c>
      <c r="B248"/>
      <c r="C248"/>
      <c r="D248"/>
      <c r="E248"/>
      <c r="F248" t="s">
        <v>357</v>
      </c>
      <c r="G248" t="s">
        <v>345</v>
      </c>
      <c r="H248" t="n">
        <v>86.6</v>
      </c>
      <c r="I248"/>
      <c r="J248"/>
      <c r="K248"/>
      <c r="L248"/>
      <c r="M248"/>
      <c r="N248" t="s">
        <v>8</v>
      </c>
      <c r="O248" t="s">
        <v>9</v>
      </c>
      <c r="P248"/>
      <c r="Q248" t="s">
        <v>10</v>
      </c>
      <c r="R248" t="n">
        <v>12300.0</v>
      </c>
      <c r="S248" t="n">
        <v>0.0</v>
      </c>
      <c r="T248" t="s">
        <v>20</v>
      </c>
      <c r="U248" t="s">
        <v>250</v>
      </c>
      <c r="V248" t="n">
        <v>11.0</v>
      </c>
      <c r="W248"/>
    </row>
    <row r="249">
      <c r="A249" t="s">
        <v>37</v>
      </c>
      <c r="B249"/>
      <c r="C249"/>
      <c r="D249"/>
      <c r="E249"/>
      <c r="F249" t="s">
        <v>358</v>
      </c>
      <c r="G249" t="s">
        <v>345</v>
      </c>
      <c r="H249" t="n">
        <v>85.2</v>
      </c>
      <c r="I249"/>
      <c r="J249"/>
      <c r="K249"/>
      <c r="L249"/>
      <c r="M249"/>
      <c r="N249" t="s">
        <v>8</v>
      </c>
      <c r="O249" t="s">
        <v>9</v>
      </c>
      <c r="P249"/>
      <c r="Q249" t="s">
        <v>10</v>
      </c>
      <c r="R249" t="n">
        <v>12300.0</v>
      </c>
      <c r="S249" t="n">
        <v>0.0</v>
      </c>
      <c r="T249" t="s">
        <v>20</v>
      </c>
      <c r="U249" t="s">
        <v>250</v>
      </c>
      <c r="V249" t="n">
        <v>11.0</v>
      </c>
      <c r="W249"/>
    </row>
    <row r="250">
      <c r="A250" t="s">
        <v>37</v>
      </c>
      <c r="B250"/>
      <c r="C250" t="s">
        <v>359</v>
      </c>
      <c r="D250" t="s">
        <v>4</v>
      </c>
      <c r="E250" t="s">
        <v>248</v>
      </c>
      <c r="F250" t="s">
        <v>360</v>
      </c>
      <c r="G250" t="s">
        <v>345</v>
      </c>
      <c r="H250" t="n">
        <v>90.4</v>
      </c>
      <c r="I250">
        <f>H251+H252+H253+H254</f>
      </c>
      <c r="J250" t="n">
        <v>420.6</v>
      </c>
      <c r="K250"/>
      <c r="L250"/>
      <c r="M250"/>
      <c r="N250" t="s">
        <v>8</v>
      </c>
      <c r="O250" t="s">
        <v>9</v>
      </c>
      <c r="P250"/>
      <c r="Q250" t="s">
        <v>10</v>
      </c>
      <c r="R250" t="n">
        <v>12300.0</v>
      </c>
      <c r="S250" t="n">
        <v>0.0</v>
      </c>
      <c r="T250" t="s">
        <v>20</v>
      </c>
      <c r="U250" t="s">
        <v>250</v>
      </c>
      <c r="V250" t="n">
        <v>11.0</v>
      </c>
      <c r="W250"/>
    </row>
    <row r="251">
      <c r="A251" t="s">
        <v>37</v>
      </c>
      <c r="B251"/>
      <c r="C251"/>
      <c r="D251"/>
      <c r="E251"/>
      <c r="F251" t="s">
        <v>361</v>
      </c>
      <c r="G251" t="s">
        <v>345</v>
      </c>
      <c r="H251" t="n">
        <v>90.4</v>
      </c>
      <c r="I251"/>
      <c r="J251"/>
      <c r="K251"/>
      <c r="L251"/>
      <c r="M251"/>
      <c r="N251" t="s">
        <v>8</v>
      </c>
      <c r="O251" t="s">
        <v>9</v>
      </c>
      <c r="P251"/>
      <c r="Q251" t="s">
        <v>10</v>
      </c>
      <c r="R251" t="n">
        <v>12300.0</v>
      </c>
      <c r="S251" t="n">
        <v>0.0</v>
      </c>
      <c r="T251" t="s">
        <v>20</v>
      </c>
      <c r="U251" t="s">
        <v>250</v>
      </c>
      <c r="V251" t="n">
        <v>11.0</v>
      </c>
      <c r="W251"/>
    </row>
    <row r="252">
      <c r="A252" t="s">
        <v>37</v>
      </c>
      <c r="B252"/>
      <c r="C252"/>
      <c r="D252"/>
      <c r="E252"/>
      <c r="F252" t="s">
        <v>362</v>
      </c>
      <c r="G252" t="s">
        <v>345</v>
      </c>
      <c r="H252" t="n">
        <v>90.4</v>
      </c>
      <c r="I252"/>
      <c r="J252"/>
      <c r="K252"/>
      <c r="L252"/>
      <c r="M252"/>
      <c r="N252" t="s">
        <v>8</v>
      </c>
      <c r="O252" t="s">
        <v>9</v>
      </c>
      <c r="P252"/>
      <c r="Q252" t="s">
        <v>10</v>
      </c>
      <c r="R252" t="n">
        <v>12300.0</v>
      </c>
      <c r="S252" t="n">
        <v>0.0</v>
      </c>
      <c r="T252" t="s">
        <v>20</v>
      </c>
      <c r="U252" t="s">
        <v>250</v>
      </c>
      <c r="V252" t="n">
        <v>11.0</v>
      </c>
      <c r="W252"/>
    </row>
    <row r="253">
      <c r="A253" t="s">
        <v>37</v>
      </c>
      <c r="B253"/>
      <c r="C253"/>
      <c r="D253"/>
      <c r="E253"/>
      <c r="F253" t="s">
        <v>363</v>
      </c>
      <c r="G253" t="s">
        <v>345</v>
      </c>
      <c r="H253" t="n">
        <v>90.0</v>
      </c>
      <c r="I253"/>
      <c r="J253"/>
      <c r="K253"/>
      <c r="L253"/>
      <c r="M253"/>
      <c r="N253" t="s">
        <v>8</v>
      </c>
      <c r="O253" t="s">
        <v>9</v>
      </c>
      <c r="P253"/>
      <c r="Q253" t="s">
        <v>10</v>
      </c>
      <c r="R253" t="n">
        <v>12300.0</v>
      </c>
      <c r="S253" t="n">
        <v>0.0</v>
      </c>
      <c r="T253" t="s">
        <v>20</v>
      </c>
      <c r="U253" t="s">
        <v>250</v>
      </c>
      <c r="V253" t="n">
        <v>11.0</v>
      </c>
      <c r="W253"/>
    </row>
    <row r="254">
      <c r="A254" t="s">
        <v>37</v>
      </c>
      <c r="B254"/>
      <c r="C254" t="s">
        <v>364</v>
      </c>
      <c r="D254" t="s">
        <v>4</v>
      </c>
      <c r="E254" t="s">
        <v>248</v>
      </c>
      <c r="F254" t="s">
        <v>365</v>
      </c>
      <c r="G254" t="s">
        <v>345</v>
      </c>
      <c r="H254" t="n">
        <v>84.6</v>
      </c>
      <c r="I254">
        <f>H255+H256+H257+H258</f>
      </c>
      <c r="J254" t="n">
        <v>401.0</v>
      </c>
      <c r="K254"/>
      <c r="L254"/>
      <c r="M254"/>
      <c r="N254" t="s">
        <v>8</v>
      </c>
      <c r="O254" t="s">
        <v>9</v>
      </c>
      <c r="P254"/>
      <c r="Q254" t="s">
        <v>10</v>
      </c>
      <c r="R254" t="n">
        <v>12300.0</v>
      </c>
      <c r="S254" t="n">
        <v>0.0</v>
      </c>
      <c r="T254" t="s">
        <v>20</v>
      </c>
      <c r="U254" t="s">
        <v>250</v>
      </c>
      <c r="V254" t="n">
        <v>11.0</v>
      </c>
      <c r="W254"/>
    </row>
    <row r="255">
      <c r="A255" t="s">
        <v>37</v>
      </c>
      <c r="B255"/>
      <c r="C255"/>
      <c r="D255"/>
      <c r="E255"/>
      <c r="F255" t="s">
        <v>366</v>
      </c>
      <c r="G255" t="s">
        <v>345</v>
      </c>
      <c r="H255" t="n">
        <v>84.6</v>
      </c>
      <c r="I255"/>
      <c r="J255"/>
      <c r="K255"/>
      <c r="L255"/>
      <c r="M255"/>
      <c r="N255" t="s">
        <v>8</v>
      </c>
      <c r="O255" t="s">
        <v>9</v>
      </c>
      <c r="P255"/>
      <c r="Q255" t="s">
        <v>10</v>
      </c>
      <c r="R255" t="n">
        <v>12300.0</v>
      </c>
      <c r="S255" t="n">
        <v>0.0</v>
      </c>
      <c r="T255" t="s">
        <v>20</v>
      </c>
      <c r="U255" t="s">
        <v>250</v>
      </c>
      <c r="V255" t="n">
        <v>11.0</v>
      </c>
      <c r="W255"/>
    </row>
    <row r="256">
      <c r="A256" t="s">
        <v>37</v>
      </c>
      <c r="B256"/>
      <c r="C256"/>
      <c r="D256"/>
      <c r="E256"/>
      <c r="F256" t="s">
        <v>367</v>
      </c>
      <c r="G256" t="s">
        <v>345</v>
      </c>
      <c r="H256" t="n">
        <v>85.8</v>
      </c>
      <c r="I256"/>
      <c r="J256"/>
      <c r="K256"/>
      <c r="L256"/>
      <c r="M256"/>
      <c r="N256" t="s">
        <v>8</v>
      </c>
      <c r="O256" t="s">
        <v>9</v>
      </c>
      <c r="P256"/>
      <c r="Q256" t="s">
        <v>10</v>
      </c>
      <c r="R256" t="n">
        <v>12300.0</v>
      </c>
      <c r="S256" t="n">
        <v>0.0</v>
      </c>
      <c r="T256" t="s">
        <v>20</v>
      </c>
      <c r="U256" t="s">
        <v>250</v>
      </c>
      <c r="V256" t="n">
        <v>11.0</v>
      </c>
      <c r="W256"/>
    </row>
    <row r="257">
      <c r="A257" t="s">
        <v>37</v>
      </c>
      <c r="B257"/>
      <c r="C257"/>
      <c r="D257"/>
      <c r="E257"/>
      <c r="F257" t="s">
        <v>368</v>
      </c>
      <c r="G257" t="s">
        <v>345</v>
      </c>
      <c r="H257" t="n">
        <v>86.6</v>
      </c>
      <c r="I257"/>
      <c r="J257"/>
      <c r="K257"/>
      <c r="L257"/>
      <c r="M257"/>
      <c r="N257" t="s">
        <v>8</v>
      </c>
      <c r="O257" t="s">
        <v>9</v>
      </c>
      <c r="P257"/>
      <c r="Q257" t="s">
        <v>10</v>
      </c>
      <c r="R257" t="n">
        <v>12300.0</v>
      </c>
      <c r="S257" t="n">
        <v>0.0</v>
      </c>
      <c r="T257" t="s">
        <v>20</v>
      </c>
      <c r="U257" t="s">
        <v>250</v>
      </c>
      <c r="V257" t="n">
        <v>11.0</v>
      </c>
      <c r="W257"/>
    </row>
    <row r="258">
      <c r="A258" t="s">
        <v>37</v>
      </c>
      <c r="B258"/>
      <c r="C258" t="s">
        <v>369</v>
      </c>
      <c r="D258" t="s">
        <v>4</v>
      </c>
      <c r="E258" t="s">
        <v>248</v>
      </c>
      <c r="F258" t="s">
        <v>370</v>
      </c>
      <c r="G258" t="s">
        <v>345</v>
      </c>
      <c r="H258" t="n">
        <v>85.6</v>
      </c>
      <c r="I258">
        <f>H259+H260+H261+H262</f>
      </c>
      <c r="J258" t="n">
        <v>404.2</v>
      </c>
      <c r="K258"/>
      <c r="L258"/>
      <c r="M258"/>
      <c r="N258" t="s">
        <v>8</v>
      </c>
      <c r="O258" t="s">
        <v>9</v>
      </c>
      <c r="P258"/>
      <c r="Q258" t="s">
        <v>10</v>
      </c>
      <c r="R258" t="n">
        <v>12300.0</v>
      </c>
      <c r="S258" t="n">
        <v>0.0</v>
      </c>
      <c r="T258" t="s">
        <v>20</v>
      </c>
      <c r="U258" t="s">
        <v>250</v>
      </c>
      <c r="V258" t="n">
        <v>11.0</v>
      </c>
      <c r="W258"/>
    </row>
    <row r="259">
      <c r="A259" t="s">
        <v>37</v>
      </c>
      <c r="B259"/>
      <c r="C259"/>
      <c r="D259"/>
      <c r="E259"/>
      <c r="F259" t="s">
        <v>371</v>
      </c>
      <c r="G259" t="s">
        <v>345</v>
      </c>
      <c r="H259" t="n">
        <v>87.2</v>
      </c>
      <c r="I259"/>
      <c r="J259"/>
      <c r="K259"/>
      <c r="L259"/>
      <c r="M259"/>
      <c r="N259" t="s">
        <v>8</v>
      </c>
      <c r="O259" t="s">
        <v>9</v>
      </c>
      <c r="P259"/>
      <c r="Q259" t="s">
        <v>10</v>
      </c>
      <c r="R259" t="n">
        <v>12300.0</v>
      </c>
      <c r="S259" t="n">
        <v>0.0</v>
      </c>
      <c r="T259" t="s">
        <v>20</v>
      </c>
      <c r="U259" t="s">
        <v>250</v>
      </c>
      <c r="V259" t="n">
        <v>11.0</v>
      </c>
      <c r="W259"/>
    </row>
    <row r="260">
      <c r="A260" t="s">
        <v>37</v>
      </c>
      <c r="B260"/>
      <c r="C260"/>
      <c r="D260"/>
      <c r="E260"/>
      <c r="F260" t="s">
        <v>372</v>
      </c>
      <c r="G260" t="s">
        <v>345</v>
      </c>
      <c r="H260" t="n">
        <v>85.8</v>
      </c>
      <c r="I260"/>
      <c r="J260"/>
      <c r="K260"/>
      <c r="L260"/>
      <c r="M260"/>
      <c r="N260" t="s">
        <v>8</v>
      </c>
      <c r="O260" t="s">
        <v>9</v>
      </c>
      <c r="P260"/>
      <c r="Q260" t="s">
        <v>10</v>
      </c>
      <c r="R260" t="n">
        <v>12300.0</v>
      </c>
      <c r="S260" t="n">
        <v>0.0</v>
      </c>
      <c r="T260" t="s">
        <v>20</v>
      </c>
      <c r="U260" t="s">
        <v>250</v>
      </c>
      <c r="V260" t="n">
        <v>11.0</v>
      </c>
      <c r="W260"/>
    </row>
    <row r="261">
      <c r="A261" t="s">
        <v>37</v>
      </c>
      <c r="B261"/>
      <c r="C261"/>
      <c r="D261"/>
      <c r="E261"/>
      <c r="F261" t="s">
        <v>373</v>
      </c>
      <c r="G261" t="s">
        <v>345</v>
      </c>
      <c r="H261" t="n">
        <v>86.2</v>
      </c>
      <c r="I261"/>
      <c r="J261"/>
      <c r="K261"/>
      <c r="L261"/>
      <c r="M261"/>
      <c r="N261" t="s">
        <v>8</v>
      </c>
      <c r="O261" t="s">
        <v>9</v>
      </c>
      <c r="P261"/>
      <c r="Q261" t="s">
        <v>10</v>
      </c>
      <c r="R261" t="n">
        <v>12300.0</v>
      </c>
      <c r="S261" t="n">
        <v>0.0</v>
      </c>
      <c r="T261" t="s">
        <v>20</v>
      </c>
      <c r="U261" t="s">
        <v>250</v>
      </c>
      <c r="V261" t="n">
        <v>11.0</v>
      </c>
      <c r="W261"/>
    </row>
    <row r="262">
      <c r="A262" t="s">
        <v>37</v>
      </c>
      <c r="B262" t="n">
        <v>45402.0</v>
      </c>
      <c r="C262" t="s">
        <v>374</v>
      </c>
      <c r="D262" t="s">
        <v>4</v>
      </c>
      <c r="E262" t="s">
        <v>241</v>
      </c>
      <c r="F262" t="s">
        <v>375</v>
      </c>
      <c r="G262" t="s">
        <v>192</v>
      </c>
      <c r="H262" t="n">
        <v>131.2</v>
      </c>
      <c r="I262">
        <f>H263+H264</f>
      </c>
      <c r="J262" t="n">
        <v>300.8</v>
      </c>
      <c r="K262"/>
      <c r="L262"/>
      <c r="M262"/>
      <c r="N262" t="s">
        <v>19</v>
      </c>
      <c r="O262" t="s">
        <v>9</v>
      </c>
      <c r="P262"/>
      <c r="Q262" t="s">
        <v>10</v>
      </c>
      <c r="R262" t="n">
        <v>12300.0</v>
      </c>
      <c r="S262" t="n">
        <v>1.0</v>
      </c>
      <c r="T262" t="s">
        <v>20</v>
      </c>
      <c r="U262" t="s">
        <v>250</v>
      </c>
      <c r="V262" t="n">
        <v>11.0</v>
      </c>
      <c r="W262"/>
    </row>
    <row r="263">
      <c r="A263" t="s">
        <v>37</v>
      </c>
      <c r="B263"/>
      <c r="C263"/>
      <c r="D263"/>
      <c r="E263"/>
      <c r="F263" t="s">
        <v>239</v>
      </c>
      <c r="G263" t="s">
        <v>192</v>
      </c>
      <c r="H263" t="n">
        <v>124.8</v>
      </c>
      <c r="I263"/>
      <c r="J263"/>
      <c r="K263"/>
      <c r="L263"/>
      <c r="M263"/>
      <c r="N263" t="s">
        <v>19</v>
      </c>
      <c r="O263" t="s">
        <v>9</v>
      </c>
      <c r="P263"/>
      <c r="Q263" t="s">
        <v>10</v>
      </c>
      <c r="R263" t="n">
        <v>11900.0</v>
      </c>
      <c r="S263" t="n">
        <v>0.0</v>
      </c>
      <c r="T263" t="s">
        <v>20</v>
      </c>
      <c r="U263" t="s">
        <v>250</v>
      </c>
      <c r="V263" t="n">
        <v>11.0</v>
      </c>
      <c r="W263"/>
    </row>
    <row r="264">
      <c r="A264" t="s">
        <v>37</v>
      </c>
      <c r="B264"/>
      <c r="C264" t="s">
        <v>376</v>
      </c>
      <c r="D264" t="s">
        <v>4</v>
      </c>
      <c r="E264" t="s">
        <v>241</v>
      </c>
      <c r="F264" t="s">
        <v>377</v>
      </c>
      <c r="G264" t="s">
        <v>192</v>
      </c>
      <c r="H264" t="n">
        <v>130.4</v>
      </c>
      <c r="I264">
        <f>H265+H266</f>
      </c>
      <c r="J264" t="n">
        <v>305.4</v>
      </c>
      <c r="K264"/>
      <c r="L264"/>
      <c r="M264"/>
      <c r="N264" t="s">
        <v>19</v>
      </c>
      <c r="O264" t="s">
        <v>9</v>
      </c>
      <c r="P264"/>
      <c r="Q264" t="s">
        <v>10</v>
      </c>
      <c r="R264" t="n">
        <v>12300.0</v>
      </c>
      <c r="S264" t="n">
        <v>0.0</v>
      </c>
      <c r="T264" t="s">
        <v>20</v>
      </c>
      <c r="U264" t="s">
        <v>250</v>
      </c>
      <c r="V264" t="n">
        <v>11.0</v>
      </c>
      <c r="W264"/>
    </row>
    <row r="265">
      <c r="A265" t="s">
        <v>37</v>
      </c>
      <c r="B265"/>
      <c r="C265"/>
      <c r="D265"/>
      <c r="E265"/>
      <c r="F265" t="s">
        <v>378</v>
      </c>
      <c r="G265" t="s">
        <v>192</v>
      </c>
      <c r="H265" t="n">
        <v>130.2</v>
      </c>
      <c r="I265"/>
      <c r="J265"/>
      <c r="K265"/>
      <c r="L265"/>
      <c r="M265"/>
      <c r="N265" t="s">
        <v>19</v>
      </c>
      <c r="O265" t="s">
        <v>9</v>
      </c>
      <c r="P265"/>
      <c r="Q265" t="s">
        <v>10</v>
      </c>
      <c r="R265" t="n">
        <v>12300.0</v>
      </c>
      <c r="S265" t="n">
        <v>0.0</v>
      </c>
      <c r="T265" t="s">
        <v>20</v>
      </c>
      <c r="U265" t="s">
        <v>250</v>
      </c>
      <c r="V265" t="n">
        <v>11.0</v>
      </c>
      <c r="W265"/>
    </row>
    <row r="266">
      <c r="A266" t="s">
        <v>37</v>
      </c>
      <c r="B266"/>
      <c r="C266" t="s">
        <v>379</v>
      </c>
      <c r="D266" t="s">
        <v>4</v>
      </c>
      <c r="E266" t="s">
        <v>241</v>
      </c>
      <c r="F266" t="s">
        <v>380</v>
      </c>
      <c r="G266" t="s">
        <v>192</v>
      </c>
      <c r="H266" t="n">
        <v>129.8</v>
      </c>
      <c r="I266">
        <f>H267+H268</f>
      </c>
      <c r="J266" t="n">
        <v>304.8</v>
      </c>
      <c r="K266"/>
      <c r="L266"/>
      <c r="M266"/>
      <c r="N266" t="s">
        <v>19</v>
      </c>
      <c r="O266" t="s">
        <v>9</v>
      </c>
      <c r="P266"/>
      <c r="Q266" t="s">
        <v>10</v>
      </c>
      <c r="R266" t="n">
        <v>12300.0</v>
      </c>
      <c r="S266" t="n">
        <v>0.0</v>
      </c>
      <c r="T266" t="s">
        <v>20</v>
      </c>
      <c r="U266" t="s">
        <v>250</v>
      </c>
      <c r="V266" t="n">
        <v>11.0</v>
      </c>
      <c r="W266"/>
    </row>
    <row r="267">
      <c r="A267" t="s">
        <v>37</v>
      </c>
      <c r="B267"/>
      <c r="C267"/>
      <c r="D267"/>
      <c r="E267"/>
      <c r="F267" t="s">
        <v>381</v>
      </c>
      <c r="G267" t="s">
        <v>192</v>
      </c>
      <c r="H267" t="n">
        <v>130.2</v>
      </c>
      <c r="I267"/>
      <c r="J267"/>
      <c r="K267"/>
      <c r="L267"/>
      <c r="M267"/>
      <c r="N267" t="s">
        <v>19</v>
      </c>
      <c r="O267" t="s">
        <v>9</v>
      </c>
      <c r="P267"/>
      <c r="Q267" t="s">
        <v>10</v>
      </c>
      <c r="R267" t="n">
        <v>12300.0</v>
      </c>
      <c r="S267" t="n">
        <v>0.0</v>
      </c>
      <c r="T267" t="s">
        <v>20</v>
      </c>
      <c r="U267" t="s">
        <v>250</v>
      </c>
      <c r="V267" t="n">
        <v>11.0</v>
      </c>
      <c r="W267"/>
    </row>
    <row r="268">
      <c r="A268" t="s">
        <v>37</v>
      </c>
      <c r="B268"/>
      <c r="C268" t="s">
        <v>382</v>
      </c>
      <c r="D268" t="s">
        <v>4</v>
      </c>
      <c r="E268" t="s">
        <v>241</v>
      </c>
      <c r="F268" t="s">
        <v>383</v>
      </c>
      <c r="G268" t="s">
        <v>192</v>
      </c>
      <c r="H268" t="n">
        <v>130.6</v>
      </c>
      <c r="I268">
        <f>H269+H270</f>
      </c>
      <c r="J268" t="n">
        <v>306.2</v>
      </c>
      <c r="K268"/>
      <c r="L268"/>
      <c r="M268"/>
      <c r="N268" t="s">
        <v>19</v>
      </c>
      <c r="O268" t="s">
        <v>9</v>
      </c>
      <c r="P268"/>
      <c r="Q268" t="s">
        <v>10</v>
      </c>
      <c r="R268" t="n">
        <v>12300.0</v>
      </c>
      <c r="S268" t="n">
        <v>0.0</v>
      </c>
      <c r="T268" t="s">
        <v>20</v>
      </c>
      <c r="U268" t="s">
        <v>250</v>
      </c>
      <c r="V268" t="n">
        <v>11.0</v>
      </c>
      <c r="W268"/>
    </row>
    <row r="269">
      <c r="A269" t="s">
        <v>37</v>
      </c>
      <c r="B269"/>
      <c r="C269"/>
      <c r="D269"/>
      <c r="E269"/>
      <c r="F269" t="s">
        <v>384</v>
      </c>
      <c r="G269" t="s">
        <v>192</v>
      </c>
      <c r="H269" t="n">
        <v>130.8</v>
      </c>
      <c r="I269"/>
      <c r="J269"/>
      <c r="K269"/>
      <c r="L269"/>
      <c r="M269"/>
      <c r="N269" t="s">
        <v>19</v>
      </c>
      <c r="O269" t="s">
        <v>9</v>
      </c>
      <c r="P269"/>
      <c r="Q269" t="s">
        <v>10</v>
      </c>
      <c r="R269" t="n">
        <v>12300.0</v>
      </c>
      <c r="S269" t="n">
        <v>0.0</v>
      </c>
      <c r="T269" t="s">
        <v>20</v>
      </c>
      <c r="U269" t="s">
        <v>250</v>
      </c>
      <c r="V269" t="n">
        <v>11.0</v>
      </c>
      <c r="W269"/>
    </row>
    <row r="270">
      <c r="A270" t="s">
        <v>37</v>
      </c>
      <c r="B270"/>
      <c r="C270" t="s">
        <v>385</v>
      </c>
      <c r="D270" t="s">
        <v>4</v>
      </c>
      <c r="E270" t="s">
        <v>241</v>
      </c>
      <c r="F270" t="s">
        <v>386</v>
      </c>
      <c r="G270" t="s">
        <v>192</v>
      </c>
      <c r="H270" t="n">
        <v>131.0</v>
      </c>
      <c r="I270">
        <f>H271+H272</f>
      </c>
      <c r="J270" t="n">
        <v>307.6</v>
      </c>
      <c r="K270"/>
      <c r="L270"/>
      <c r="M270"/>
      <c r="N270" t="s">
        <v>19</v>
      </c>
      <c r="O270" t="s">
        <v>9</v>
      </c>
      <c r="P270"/>
      <c r="Q270" t="s">
        <v>10</v>
      </c>
      <c r="R270" t="n">
        <v>12300.0</v>
      </c>
      <c r="S270" t="n">
        <v>0.0</v>
      </c>
      <c r="T270" t="s">
        <v>20</v>
      </c>
      <c r="U270" t="s">
        <v>250</v>
      </c>
      <c r="V270" t="n">
        <v>11.0</v>
      </c>
      <c r="W270"/>
    </row>
    <row r="271">
      <c r="A271" t="s">
        <v>37</v>
      </c>
      <c r="B271"/>
      <c r="C271"/>
      <c r="D271"/>
      <c r="E271"/>
      <c r="F271" t="s">
        <v>387</v>
      </c>
      <c r="G271" t="s">
        <v>192</v>
      </c>
      <c r="H271" t="n">
        <v>131.8</v>
      </c>
      <c r="I271"/>
      <c r="J271"/>
      <c r="K271"/>
      <c r="L271"/>
      <c r="M271"/>
      <c r="N271" t="s">
        <v>19</v>
      </c>
      <c r="O271" t="s">
        <v>9</v>
      </c>
      <c r="P271"/>
      <c r="Q271" t="s">
        <v>10</v>
      </c>
      <c r="R271" t="n">
        <v>12300.0</v>
      </c>
      <c r="S271" t="n">
        <v>1.0</v>
      </c>
      <c r="T271" t="s">
        <v>20</v>
      </c>
      <c r="U271" t="s">
        <v>250</v>
      </c>
      <c r="V271" t="n">
        <v>11.0</v>
      </c>
      <c r="W271"/>
    </row>
    <row r="272">
      <c r="A272" t="s">
        <v>37</v>
      </c>
      <c r="B272"/>
      <c r="C272" t="s">
        <v>388</v>
      </c>
      <c r="D272" t="s">
        <v>4</v>
      </c>
      <c r="E272" t="s">
        <v>241</v>
      </c>
      <c r="F272" t="s">
        <v>389</v>
      </c>
      <c r="G272" t="s">
        <v>192</v>
      </c>
      <c r="H272" t="n">
        <v>125.2</v>
      </c>
      <c r="I272">
        <f>H273+H274</f>
      </c>
      <c r="J272" t="n">
        <v>295.8</v>
      </c>
      <c r="K272"/>
      <c r="L272"/>
      <c r="M272"/>
      <c r="N272" t="s">
        <v>19</v>
      </c>
      <c r="O272" t="s">
        <v>9</v>
      </c>
      <c r="P272"/>
      <c r="Q272" t="s">
        <v>10</v>
      </c>
      <c r="R272" t="n">
        <v>12000.0</v>
      </c>
      <c r="S272" t="n">
        <v>1.0</v>
      </c>
      <c r="T272" t="s">
        <v>20</v>
      </c>
      <c r="U272" t="s">
        <v>250</v>
      </c>
      <c r="V272" t="n">
        <v>11.0</v>
      </c>
      <c r="W272"/>
    </row>
    <row r="273">
      <c r="A273" t="s">
        <v>37</v>
      </c>
      <c r="B273"/>
      <c r="C273"/>
      <c r="D273"/>
      <c r="E273"/>
      <c r="F273" t="s">
        <v>390</v>
      </c>
      <c r="G273" t="s">
        <v>192</v>
      </c>
      <c r="H273" t="n">
        <v>125.8</v>
      </c>
      <c r="I273"/>
      <c r="J273"/>
      <c r="K273"/>
      <c r="L273"/>
      <c r="M273"/>
      <c r="N273" t="s">
        <v>19</v>
      </c>
      <c r="O273" t="s">
        <v>9</v>
      </c>
      <c r="P273"/>
      <c r="Q273" t="s">
        <v>10</v>
      </c>
      <c r="R273" t="n">
        <v>12000.0</v>
      </c>
      <c r="S273" t="n">
        <v>1.0</v>
      </c>
      <c r="T273" t="s">
        <v>20</v>
      </c>
      <c r="U273" t="s">
        <v>250</v>
      </c>
      <c r="V273" t="n">
        <v>11.0</v>
      </c>
      <c r="W273"/>
    </row>
    <row r="274">
      <c r="A274" t="s">
        <v>37</v>
      </c>
      <c r="B274"/>
      <c r="C274" t="s">
        <v>391</v>
      </c>
      <c r="D274" t="s">
        <v>4</v>
      </c>
      <c r="E274" t="s">
        <v>241</v>
      </c>
      <c r="F274" t="s">
        <v>392</v>
      </c>
      <c r="G274" t="s">
        <v>192</v>
      </c>
      <c r="H274" t="n">
        <v>133.2</v>
      </c>
      <c r="I274">
        <f>H275+H276</f>
      </c>
      <c r="J274" t="n">
        <v>310.2</v>
      </c>
      <c r="K274"/>
      <c r="L274"/>
      <c r="M274"/>
      <c r="N274" t="s">
        <v>19</v>
      </c>
      <c r="O274" t="s">
        <v>9</v>
      </c>
      <c r="P274"/>
      <c r="Q274" t="s">
        <v>10</v>
      </c>
      <c r="R274" t="n">
        <v>12300.0</v>
      </c>
      <c r="S274" t="n">
        <v>0.0</v>
      </c>
      <c r="T274" t="s">
        <v>20</v>
      </c>
      <c r="U274" t="s">
        <v>250</v>
      </c>
      <c r="V274" t="n">
        <v>11.0</v>
      </c>
      <c r="W274"/>
    </row>
    <row r="275">
      <c r="A275" t="s">
        <v>37</v>
      </c>
      <c r="B275"/>
      <c r="C275"/>
      <c r="D275"/>
      <c r="E275"/>
      <c r="F275" t="s">
        <v>393</v>
      </c>
      <c r="G275" t="s">
        <v>192</v>
      </c>
      <c r="H275" t="n">
        <v>132.2</v>
      </c>
      <c r="I275"/>
      <c r="J275"/>
      <c r="K275"/>
      <c r="L275"/>
      <c r="M275"/>
      <c r="N275" t="s">
        <v>19</v>
      </c>
      <c r="O275" t="s">
        <v>9</v>
      </c>
      <c r="P275"/>
      <c r="Q275" t="s">
        <v>10</v>
      </c>
      <c r="R275" t="n">
        <v>12300.0</v>
      </c>
      <c r="S275" t="n">
        <v>0.0</v>
      </c>
      <c r="T275" t="s">
        <v>20</v>
      </c>
      <c r="U275" t="s">
        <v>250</v>
      </c>
      <c r="V275" t="n">
        <v>11.0</v>
      </c>
      <c r="W275"/>
    </row>
    <row r="276">
      <c r="A276" t="s">
        <v>37</v>
      </c>
      <c r="B276" t="n">
        <v>45403.0</v>
      </c>
      <c r="C276" t="s">
        <v>394</v>
      </c>
      <c r="D276" t="s">
        <v>4</v>
      </c>
      <c r="E276" t="s">
        <v>248</v>
      </c>
      <c r="F276" t="s">
        <v>395</v>
      </c>
      <c r="G276" t="s">
        <v>345</v>
      </c>
      <c r="H276" t="n">
        <v>85.6</v>
      </c>
      <c r="I276">
        <f>H277+H278+H279+H280</f>
      </c>
      <c r="J276" t="n">
        <v>396.4</v>
      </c>
      <c r="K276"/>
      <c r="L276"/>
      <c r="M276"/>
      <c r="N276" t="s">
        <v>8</v>
      </c>
      <c r="O276" t="s">
        <v>9</v>
      </c>
      <c r="P276"/>
      <c r="Q276" t="s">
        <v>10</v>
      </c>
      <c r="R276" t="n">
        <v>11900.0</v>
      </c>
      <c r="S276" t="n">
        <v>0.0</v>
      </c>
      <c r="T276" t="s">
        <v>20</v>
      </c>
      <c r="U276" t="s">
        <v>250</v>
      </c>
      <c r="V276" t="n">
        <v>11.0</v>
      </c>
      <c r="W276"/>
    </row>
    <row r="277">
      <c r="A277" t="s">
        <v>37</v>
      </c>
      <c r="B277"/>
      <c r="C277"/>
      <c r="D277"/>
      <c r="E277"/>
      <c r="F277" t="s">
        <v>396</v>
      </c>
      <c r="G277" t="s">
        <v>345</v>
      </c>
      <c r="H277" t="n">
        <v>85.0</v>
      </c>
      <c r="I277"/>
      <c r="J277"/>
      <c r="K277"/>
      <c r="L277"/>
      <c r="M277"/>
      <c r="N277" t="s">
        <v>8</v>
      </c>
      <c r="O277" t="s">
        <v>9</v>
      </c>
      <c r="P277"/>
      <c r="Q277" t="s">
        <v>10</v>
      </c>
      <c r="R277" t="n">
        <v>11800.0</v>
      </c>
      <c r="S277" t="n">
        <v>0.0</v>
      </c>
      <c r="T277" t="s">
        <v>20</v>
      </c>
      <c r="U277" t="s">
        <v>250</v>
      </c>
      <c r="V277" t="n">
        <v>11.0</v>
      </c>
      <c r="W277"/>
    </row>
    <row r="278">
      <c r="A278" t="s">
        <v>37</v>
      </c>
      <c r="B278"/>
      <c r="C278"/>
      <c r="D278"/>
      <c r="E278"/>
      <c r="F278" t="s">
        <v>397</v>
      </c>
      <c r="G278" t="s">
        <v>345</v>
      </c>
      <c r="H278" t="n">
        <v>86.4</v>
      </c>
      <c r="I278"/>
      <c r="J278"/>
      <c r="K278"/>
      <c r="L278"/>
      <c r="M278"/>
      <c r="N278" t="s">
        <v>8</v>
      </c>
      <c r="O278" t="s">
        <v>9</v>
      </c>
      <c r="P278"/>
      <c r="Q278" t="s">
        <v>10</v>
      </c>
      <c r="R278" t="n">
        <v>12000.0</v>
      </c>
      <c r="S278" t="n">
        <v>0.0</v>
      </c>
      <c r="T278" t="s">
        <v>20</v>
      </c>
      <c r="U278" t="s">
        <v>250</v>
      </c>
      <c r="V278" t="n">
        <v>11.0</v>
      </c>
      <c r="W278"/>
    </row>
    <row r="279">
      <c r="A279" t="s">
        <v>37</v>
      </c>
      <c r="B279"/>
      <c r="C279"/>
      <c r="D279"/>
      <c r="E279"/>
      <c r="F279" t="s">
        <v>398</v>
      </c>
      <c r="G279" t="s">
        <v>345</v>
      </c>
      <c r="H279" t="n">
        <v>85.2</v>
      </c>
      <c r="I279"/>
      <c r="J279"/>
      <c r="K279"/>
      <c r="L279"/>
      <c r="M279"/>
      <c r="N279" t="s">
        <v>8</v>
      </c>
      <c r="O279" t="s">
        <v>9</v>
      </c>
      <c r="P279"/>
      <c r="Q279" t="s">
        <v>10</v>
      </c>
      <c r="R279" t="n">
        <v>11900.0</v>
      </c>
      <c r="S279" t="n">
        <v>0.0</v>
      </c>
      <c r="T279" t="s">
        <v>20</v>
      </c>
      <c r="U279" t="s">
        <v>250</v>
      </c>
      <c r="V279" t="n">
        <v>11.0</v>
      </c>
      <c r="W279"/>
    </row>
    <row r="280">
      <c r="A280" t="s">
        <v>37</v>
      </c>
      <c r="B280"/>
      <c r="C280" t="s">
        <v>399</v>
      </c>
      <c r="D280" t="s">
        <v>4</v>
      </c>
      <c r="E280" t="s">
        <v>248</v>
      </c>
      <c r="F280" t="s">
        <v>400</v>
      </c>
      <c r="G280" t="s">
        <v>345</v>
      </c>
      <c r="H280" t="n">
        <v>85.4</v>
      </c>
      <c r="I280">
        <f>H281+H282+H283+H284</f>
      </c>
      <c r="J280" t="n">
        <v>397.4</v>
      </c>
      <c r="K280"/>
      <c r="L280"/>
      <c r="M280"/>
      <c r="N280" t="s">
        <v>8</v>
      </c>
      <c r="O280" t="s">
        <v>9</v>
      </c>
      <c r="P280"/>
      <c r="Q280" t="s">
        <v>10</v>
      </c>
      <c r="R280" t="n">
        <v>11900.0</v>
      </c>
      <c r="S280" t="n">
        <v>0.0</v>
      </c>
      <c r="T280" t="s">
        <v>20</v>
      </c>
      <c r="U280" t="s">
        <v>250</v>
      </c>
      <c r="V280" t="n">
        <v>11.0</v>
      </c>
      <c r="W280"/>
    </row>
    <row r="281">
      <c r="A281" t="s">
        <v>37</v>
      </c>
      <c r="B281"/>
      <c r="C281"/>
      <c r="D281"/>
      <c r="E281"/>
      <c r="F281" t="s">
        <v>401</v>
      </c>
      <c r="G281" t="s">
        <v>345</v>
      </c>
      <c r="H281" t="n">
        <v>86.0</v>
      </c>
      <c r="I281"/>
      <c r="J281"/>
      <c r="K281"/>
      <c r="L281"/>
      <c r="M281"/>
      <c r="N281" t="s">
        <v>8</v>
      </c>
      <c r="O281" t="s">
        <v>9</v>
      </c>
      <c r="P281"/>
      <c r="Q281" t="s">
        <v>10</v>
      </c>
      <c r="R281" t="n">
        <v>12000.0</v>
      </c>
      <c r="S281" t="n">
        <v>0.0</v>
      </c>
      <c r="T281" t="s">
        <v>20</v>
      </c>
      <c r="U281" t="s">
        <v>250</v>
      </c>
      <c r="V281" t="n">
        <v>11.0</v>
      </c>
      <c r="W281"/>
    </row>
    <row r="282">
      <c r="A282" t="s">
        <v>37</v>
      </c>
      <c r="B282"/>
      <c r="C282"/>
      <c r="D282"/>
      <c r="E282"/>
      <c r="F282" t="s">
        <v>402</v>
      </c>
      <c r="G282" t="s">
        <v>345</v>
      </c>
      <c r="H282" t="n">
        <v>85.4</v>
      </c>
      <c r="I282"/>
      <c r="J282"/>
      <c r="K282"/>
      <c r="L282"/>
      <c r="M282"/>
      <c r="N282" t="s">
        <v>8</v>
      </c>
      <c r="O282" t="s">
        <v>9</v>
      </c>
      <c r="P282"/>
      <c r="Q282" t="s">
        <v>10</v>
      </c>
      <c r="R282" t="n">
        <v>11900.0</v>
      </c>
      <c r="S282" t="n">
        <v>0.0</v>
      </c>
      <c r="T282" t="s">
        <v>20</v>
      </c>
      <c r="U282" t="s">
        <v>250</v>
      </c>
      <c r="V282" t="n">
        <v>11.0</v>
      </c>
      <c r="W282"/>
    </row>
    <row r="283">
      <c r="A283" t="s">
        <v>37</v>
      </c>
      <c r="B283"/>
      <c r="C283"/>
      <c r="D283"/>
      <c r="E283"/>
      <c r="F283" t="s">
        <v>403</v>
      </c>
      <c r="G283" t="s">
        <v>345</v>
      </c>
      <c r="H283" t="n">
        <v>86.4</v>
      </c>
      <c r="I283"/>
      <c r="J283"/>
      <c r="K283"/>
      <c r="L283"/>
      <c r="M283"/>
      <c r="N283" t="s">
        <v>8</v>
      </c>
      <c r="O283" t="s">
        <v>9</v>
      </c>
      <c r="P283"/>
      <c r="Q283" t="s">
        <v>10</v>
      </c>
      <c r="R283" t="n">
        <v>12000.0</v>
      </c>
      <c r="S283" t="n">
        <v>0.0</v>
      </c>
      <c r="T283" t="s">
        <v>20</v>
      </c>
      <c r="U283" t="s">
        <v>250</v>
      </c>
      <c r="V283" t="n">
        <v>11.0</v>
      </c>
      <c r="W283"/>
    </row>
    <row r="284">
      <c r="A284" t="s">
        <v>37</v>
      </c>
      <c r="B284"/>
      <c r="C284" t="s">
        <v>404</v>
      </c>
      <c r="D284" t="s">
        <v>4</v>
      </c>
      <c r="E284" t="s">
        <v>241</v>
      </c>
      <c r="F284" t="s">
        <v>405</v>
      </c>
      <c r="G284" t="s">
        <v>192</v>
      </c>
      <c r="H284" t="n">
        <v>130.6</v>
      </c>
      <c r="I284">
        <f>H285+H286</f>
      </c>
      <c r="J284" t="n">
        <v>320.6</v>
      </c>
      <c r="K284"/>
      <c r="L284"/>
      <c r="M284"/>
      <c r="N284" t="s">
        <v>19</v>
      </c>
      <c r="O284" t="s">
        <v>9</v>
      </c>
      <c r="P284"/>
      <c r="Q284" t="s">
        <v>10</v>
      </c>
      <c r="R284" t="n">
        <v>12300.0</v>
      </c>
      <c r="S284" t="n">
        <v>0.0</v>
      </c>
      <c r="T284" t="s">
        <v>20</v>
      </c>
      <c r="U284" t="s">
        <v>250</v>
      </c>
      <c r="V284" t="n">
        <v>11.0</v>
      </c>
      <c r="W284"/>
    </row>
    <row r="285">
      <c r="A285" t="s">
        <v>37</v>
      </c>
      <c r="B285"/>
      <c r="C285"/>
      <c r="D285"/>
      <c r="E285"/>
      <c r="F285" t="s">
        <v>406</v>
      </c>
      <c r="G285" t="s">
        <v>192</v>
      </c>
      <c r="H285" t="n">
        <v>130.6</v>
      </c>
      <c r="I285"/>
      <c r="J285"/>
      <c r="K285"/>
      <c r="L285"/>
      <c r="M285"/>
      <c r="N285" t="s">
        <v>19</v>
      </c>
      <c r="O285" t="s">
        <v>9</v>
      </c>
      <c r="P285"/>
      <c r="Q285" t="s">
        <v>10</v>
      </c>
      <c r="R285" t="n">
        <v>12300.0</v>
      </c>
      <c r="S285" t="n">
        <v>0.0</v>
      </c>
      <c r="T285" t="s">
        <v>20</v>
      </c>
      <c r="U285" t="s">
        <v>250</v>
      </c>
      <c r="V285" t="n">
        <v>11.0</v>
      </c>
      <c r="W285"/>
    </row>
    <row r="286">
      <c r="A286" t="s">
        <v>37</v>
      </c>
      <c r="B286"/>
      <c r="C286" t="s">
        <v>407</v>
      </c>
      <c r="D286" t="s">
        <v>4</v>
      </c>
      <c r="E286" t="s">
        <v>241</v>
      </c>
      <c r="F286" t="s">
        <v>408</v>
      </c>
      <c r="G286" t="s">
        <v>192</v>
      </c>
      <c r="H286" t="n">
        <v>130.8</v>
      </c>
      <c r="I286">
        <f>H287+H288</f>
      </c>
      <c r="J286" t="n">
        <v>322.4</v>
      </c>
      <c r="K286"/>
      <c r="L286"/>
      <c r="M286"/>
      <c r="N286" t="s">
        <v>19</v>
      </c>
      <c r="O286" t="s">
        <v>9</v>
      </c>
      <c r="P286"/>
      <c r="Q286" t="s">
        <v>10</v>
      </c>
      <c r="R286" t="n">
        <v>12300.0</v>
      </c>
      <c r="S286" t="n">
        <v>0.0</v>
      </c>
      <c r="T286" t="s">
        <v>20</v>
      </c>
      <c r="U286" t="s">
        <v>250</v>
      </c>
      <c r="V286" t="n">
        <v>11.0</v>
      </c>
      <c r="W286"/>
    </row>
    <row r="287">
      <c r="A287" t="s">
        <v>37</v>
      </c>
      <c r="B287"/>
      <c r="C287"/>
      <c r="D287"/>
      <c r="E287"/>
      <c r="F287" t="s">
        <v>409</v>
      </c>
      <c r="G287" t="s">
        <v>192</v>
      </c>
      <c r="H287" t="n">
        <v>132.2</v>
      </c>
      <c r="I287"/>
      <c r="J287"/>
      <c r="K287"/>
      <c r="L287"/>
      <c r="M287"/>
      <c r="N287" t="s">
        <v>19</v>
      </c>
      <c r="O287" t="s">
        <v>9</v>
      </c>
      <c r="P287"/>
      <c r="Q287" t="s">
        <v>10</v>
      </c>
      <c r="R287" t="n">
        <v>12300.0</v>
      </c>
      <c r="S287" t="n">
        <v>0.0</v>
      </c>
      <c r="T287" t="s">
        <v>20</v>
      </c>
      <c r="U287" t="s">
        <v>250</v>
      </c>
      <c r="V287" t="n">
        <v>11.0</v>
      </c>
      <c r="W287"/>
    </row>
    <row r="288">
      <c r="A288" t="s">
        <v>37</v>
      </c>
      <c r="B288"/>
      <c r="C288" t="s">
        <v>410</v>
      </c>
      <c r="D288" t="s">
        <v>4</v>
      </c>
      <c r="E288" t="s">
        <v>241</v>
      </c>
      <c r="F288" t="s">
        <v>411</v>
      </c>
      <c r="G288" t="s">
        <v>192</v>
      </c>
      <c r="H288" t="n">
        <v>131.0</v>
      </c>
      <c r="I288">
        <f>H289+H290</f>
      </c>
      <c r="J288" t="n">
        <v>322.4</v>
      </c>
      <c r="K288"/>
      <c r="L288"/>
      <c r="M288"/>
      <c r="N288" t="s">
        <v>19</v>
      </c>
      <c r="O288" t="s">
        <v>9</v>
      </c>
      <c r="P288"/>
      <c r="Q288" t="s">
        <v>10</v>
      </c>
      <c r="R288" t="n">
        <v>12300.0</v>
      </c>
      <c r="S288" t="n">
        <v>0.0</v>
      </c>
      <c r="T288" t="s">
        <v>20</v>
      </c>
      <c r="U288" t="s">
        <v>250</v>
      </c>
      <c r="V288" t="n">
        <v>11.0</v>
      </c>
      <c r="W288"/>
    </row>
    <row r="289">
      <c r="A289" t="s">
        <v>37</v>
      </c>
      <c r="B289"/>
      <c r="C289"/>
      <c r="D289"/>
      <c r="E289"/>
      <c r="F289" t="s">
        <v>412</v>
      </c>
      <c r="G289" t="s">
        <v>192</v>
      </c>
      <c r="H289" t="n">
        <v>132.0</v>
      </c>
      <c r="I289"/>
      <c r="J289"/>
      <c r="K289"/>
      <c r="L289"/>
      <c r="M289"/>
      <c r="N289" t="s">
        <v>19</v>
      </c>
      <c r="O289" t="s">
        <v>9</v>
      </c>
      <c r="P289"/>
      <c r="Q289" t="s">
        <v>10</v>
      </c>
      <c r="R289" t="n">
        <v>12300.0</v>
      </c>
      <c r="S289" t="n">
        <v>0.0</v>
      </c>
      <c r="T289" t="s">
        <v>20</v>
      </c>
      <c r="U289" t="s">
        <v>250</v>
      </c>
      <c r="V289" t="n">
        <v>11.0</v>
      </c>
      <c r="W289"/>
    </row>
    <row r="290">
      <c r="A290" t="s">
        <v>37</v>
      </c>
      <c r="B290"/>
      <c r="C290" t="s">
        <v>413</v>
      </c>
      <c r="D290" t="s">
        <v>4</v>
      </c>
      <c r="E290" t="s">
        <v>241</v>
      </c>
      <c r="F290" t="s">
        <v>414</v>
      </c>
      <c r="G290" t="s">
        <v>192</v>
      </c>
      <c r="H290" t="n">
        <v>129.8</v>
      </c>
      <c r="I290">
        <f>H291+H292</f>
      </c>
      <c r="J290" t="n">
        <v>320.2</v>
      </c>
      <c r="K290"/>
      <c r="L290"/>
      <c r="M290"/>
      <c r="N290" t="s">
        <v>19</v>
      </c>
      <c r="O290" t="s">
        <v>9</v>
      </c>
      <c r="P290"/>
      <c r="Q290" t="s">
        <v>10</v>
      </c>
      <c r="R290" t="n">
        <v>12300.0</v>
      </c>
      <c r="S290" t="n">
        <v>0.0</v>
      </c>
      <c r="T290" t="s">
        <v>20</v>
      </c>
      <c r="U290" t="s">
        <v>250</v>
      </c>
      <c r="V290" t="n">
        <v>11.0</v>
      </c>
      <c r="W290"/>
    </row>
    <row r="291">
      <c r="A291" t="s">
        <v>37</v>
      </c>
      <c r="B291"/>
      <c r="C291"/>
      <c r="D291"/>
      <c r="E291"/>
      <c r="F291" t="s">
        <v>415</v>
      </c>
      <c r="G291" t="s">
        <v>192</v>
      </c>
      <c r="H291" t="n">
        <v>131.0</v>
      </c>
      <c r="I291"/>
      <c r="J291"/>
      <c r="K291"/>
      <c r="L291"/>
      <c r="M291"/>
      <c r="N291" t="s">
        <v>19</v>
      </c>
      <c r="O291" t="s">
        <v>9</v>
      </c>
      <c r="P291"/>
      <c r="Q291" t="s">
        <v>10</v>
      </c>
      <c r="R291" t="n">
        <v>12300.0</v>
      </c>
      <c r="S291" t="n">
        <v>0.0</v>
      </c>
      <c r="T291" t="s">
        <v>20</v>
      </c>
      <c r="U291" t="s">
        <v>250</v>
      </c>
      <c r="V291" t="n">
        <v>11.0</v>
      </c>
      <c r="W291"/>
    </row>
    <row r="292">
      <c r="A292" t="s">
        <v>37</v>
      </c>
      <c r="B292"/>
      <c r="C292" t="s">
        <v>416</v>
      </c>
      <c r="D292" t="s">
        <v>4</v>
      </c>
      <c r="E292" t="s">
        <v>241</v>
      </c>
      <c r="F292" t="s">
        <v>417</v>
      </c>
      <c r="G292" t="s">
        <v>192</v>
      </c>
      <c r="H292" t="n">
        <v>131.2</v>
      </c>
      <c r="I292">
        <f>H293+H294</f>
      </c>
      <c r="J292" t="n">
        <v>323.8</v>
      </c>
      <c r="K292"/>
      <c r="L292"/>
      <c r="M292"/>
      <c r="N292" t="s">
        <v>19</v>
      </c>
      <c r="O292" t="s">
        <v>9</v>
      </c>
      <c r="P292"/>
      <c r="Q292" t="s">
        <v>10</v>
      </c>
      <c r="R292" t="n">
        <v>12300.0</v>
      </c>
      <c r="S292" t="n">
        <v>0.0</v>
      </c>
      <c r="T292" t="s">
        <v>20</v>
      </c>
      <c r="U292" t="s">
        <v>250</v>
      </c>
      <c r="V292" t="n">
        <v>11.0</v>
      </c>
      <c r="W292"/>
    </row>
    <row r="293">
      <c r="A293" t="s">
        <v>37</v>
      </c>
      <c r="B293"/>
      <c r="C293"/>
      <c r="D293"/>
      <c r="E293"/>
      <c r="F293" t="s">
        <v>418</v>
      </c>
      <c r="G293" t="s">
        <v>192</v>
      </c>
      <c r="H293" t="n">
        <v>133.2</v>
      </c>
      <c r="I293"/>
      <c r="J293"/>
      <c r="K293"/>
      <c r="L293"/>
      <c r="M293"/>
      <c r="N293" t="s">
        <v>19</v>
      </c>
      <c r="O293" t="s">
        <v>9</v>
      </c>
      <c r="P293"/>
      <c r="Q293" t="s">
        <v>10</v>
      </c>
      <c r="R293" t="n">
        <v>12300.0</v>
      </c>
      <c r="S293" t="n">
        <v>0.0</v>
      </c>
      <c r="T293" t="s">
        <v>20</v>
      </c>
      <c r="U293" t="s">
        <v>250</v>
      </c>
      <c r="V293" t="n">
        <v>11.0</v>
      </c>
      <c r="W293"/>
    </row>
    <row r="294">
      <c r="A294" t="s">
        <v>37</v>
      </c>
      <c r="B294"/>
      <c r="C294" t="s">
        <v>419</v>
      </c>
      <c r="D294" t="s">
        <v>4</v>
      </c>
      <c r="E294" t="s">
        <v>39</v>
      </c>
      <c r="F294" t="s">
        <v>420</v>
      </c>
      <c r="G294" t="s">
        <v>41</v>
      </c>
      <c r="H294" t="n">
        <v>145.9</v>
      </c>
      <c r="I294">
        <f>H295+H296</f>
      </c>
      <c r="J294" t="n">
        <v>343.0</v>
      </c>
      <c r="K294"/>
      <c r="L294"/>
      <c r="M294"/>
      <c r="N294" t="s">
        <v>19</v>
      </c>
      <c r="O294" t="s">
        <v>9</v>
      </c>
      <c r="P294"/>
      <c r="Q294" t="s">
        <v>10</v>
      </c>
      <c r="R294" t="n">
        <v>12300.0</v>
      </c>
      <c r="S294" t="n">
        <v>0.0</v>
      </c>
      <c r="T294" t="s">
        <v>20</v>
      </c>
      <c r="U294" t="s">
        <v>250</v>
      </c>
      <c r="V294" t="n">
        <v>11.0</v>
      </c>
      <c r="W294"/>
    </row>
    <row r="295">
      <c r="A295" t="s">
        <v>37</v>
      </c>
      <c r="B295"/>
      <c r="C295"/>
      <c r="D295"/>
      <c r="E295"/>
      <c r="F295" t="s">
        <v>421</v>
      </c>
      <c r="G295" t="s">
        <v>41</v>
      </c>
      <c r="H295" t="n">
        <v>144.5</v>
      </c>
      <c r="I295"/>
      <c r="J295"/>
      <c r="K295"/>
      <c r="L295"/>
      <c r="M295"/>
      <c r="N295" t="s">
        <v>19</v>
      </c>
      <c r="O295" t="s">
        <v>9</v>
      </c>
      <c r="P295"/>
      <c r="Q295" t="s">
        <v>10</v>
      </c>
      <c r="R295" t="n">
        <v>12300.0</v>
      </c>
      <c r="S295" t="n">
        <v>0.0</v>
      </c>
      <c r="T295" t="s">
        <v>20</v>
      </c>
      <c r="U295" t="s">
        <v>250</v>
      </c>
      <c r="V295" t="n">
        <v>11.0</v>
      </c>
      <c r="W295"/>
    </row>
    <row r="296">
      <c r="A296" t="s">
        <v>37</v>
      </c>
      <c r="B296"/>
      <c r="C296" t="s">
        <v>422</v>
      </c>
      <c r="D296" t="s">
        <v>4</v>
      </c>
      <c r="E296" t="s">
        <v>39</v>
      </c>
      <c r="F296" t="s">
        <v>423</v>
      </c>
      <c r="G296" t="s">
        <v>41</v>
      </c>
      <c r="H296" t="n">
        <v>145.3</v>
      </c>
      <c r="I296">
        <f>H297+H298</f>
      </c>
      <c r="J296" t="n">
        <v>342.6</v>
      </c>
      <c r="K296"/>
      <c r="L296"/>
      <c r="M296"/>
      <c r="N296" t="s">
        <v>19</v>
      </c>
      <c r="O296" t="s">
        <v>9</v>
      </c>
      <c r="P296"/>
      <c r="Q296" t="s">
        <v>10</v>
      </c>
      <c r="R296" t="n">
        <v>12300.0</v>
      </c>
      <c r="S296" t="n">
        <v>0.0</v>
      </c>
      <c r="T296" t="s">
        <v>20</v>
      </c>
      <c r="U296" t="s">
        <v>250</v>
      </c>
      <c r="V296" t="n">
        <v>11.0</v>
      </c>
      <c r="W296"/>
    </row>
    <row r="297">
      <c r="A297" t="s">
        <v>37</v>
      </c>
      <c r="B297"/>
      <c r="C297"/>
      <c r="D297"/>
      <c r="E297"/>
      <c r="F297" t="s">
        <v>424</v>
      </c>
      <c r="G297" t="s">
        <v>41</v>
      </c>
      <c r="H297" t="n">
        <v>144.7</v>
      </c>
      <c r="I297"/>
      <c r="J297"/>
      <c r="K297"/>
      <c r="L297"/>
      <c r="M297"/>
      <c r="N297" t="s">
        <v>19</v>
      </c>
      <c r="O297" t="s">
        <v>9</v>
      </c>
      <c r="P297"/>
      <c r="Q297" t="s">
        <v>10</v>
      </c>
      <c r="R297" t="n">
        <v>12300.0</v>
      </c>
      <c r="S297" t="n">
        <v>0.0</v>
      </c>
      <c r="T297" t="s">
        <v>20</v>
      </c>
      <c r="U297" t="s">
        <v>250</v>
      </c>
      <c r="V297" t="n">
        <v>11.0</v>
      </c>
      <c r="W297"/>
    </row>
    <row r="298">
      <c r="A298" t="s">
        <v>37</v>
      </c>
      <c r="B298"/>
      <c r="C298" t="s">
        <v>425</v>
      </c>
      <c r="D298" t="s">
        <v>4</v>
      </c>
      <c r="E298" t="s">
        <v>39</v>
      </c>
      <c r="F298" t="s">
        <v>426</v>
      </c>
      <c r="G298" t="s">
        <v>41</v>
      </c>
      <c r="H298" t="n">
        <v>149.7</v>
      </c>
      <c r="I298">
        <f>H299+H300</f>
      </c>
      <c r="J298" t="n">
        <v>352.2</v>
      </c>
      <c r="K298"/>
      <c r="L298"/>
      <c r="M298"/>
      <c r="N298" t="s">
        <v>19</v>
      </c>
      <c r="O298" t="s">
        <v>9</v>
      </c>
      <c r="P298"/>
      <c r="Q298" t="s">
        <v>10</v>
      </c>
      <c r="R298" t="n">
        <v>12300.0</v>
      </c>
      <c r="S298" t="n">
        <v>0.0</v>
      </c>
      <c r="T298" t="s">
        <v>20</v>
      </c>
      <c r="U298" t="s">
        <v>250</v>
      </c>
      <c r="V298" t="n">
        <v>11.0</v>
      </c>
      <c r="W298"/>
    </row>
    <row r="299">
      <c r="A299" t="s">
        <v>37</v>
      </c>
      <c r="B299"/>
      <c r="C299"/>
      <c r="D299"/>
      <c r="E299"/>
      <c r="F299" t="s">
        <v>427</v>
      </c>
      <c r="G299" t="s">
        <v>41</v>
      </c>
      <c r="H299" t="n">
        <v>149.9</v>
      </c>
      <c r="I299"/>
      <c r="J299"/>
      <c r="K299"/>
      <c r="L299"/>
      <c r="M299"/>
      <c r="N299" t="s">
        <v>19</v>
      </c>
      <c r="O299" t="s">
        <v>9</v>
      </c>
      <c r="P299"/>
      <c r="Q299" t="s">
        <v>10</v>
      </c>
      <c r="R299" t="n">
        <v>12300.0</v>
      </c>
      <c r="S299" t="n">
        <v>0.0</v>
      </c>
      <c r="T299" t="s">
        <v>20</v>
      </c>
      <c r="U299" t="s">
        <v>250</v>
      </c>
      <c r="V299" t="n">
        <v>11.0</v>
      </c>
      <c r="W299"/>
    </row>
    <row r="300">
      <c r="A300" t="s">
        <v>37</v>
      </c>
      <c r="B300"/>
      <c r="C300" t="s">
        <v>428</v>
      </c>
      <c r="D300" t="s">
        <v>4</v>
      </c>
      <c r="E300" t="s">
        <v>39</v>
      </c>
      <c r="F300" t="s">
        <v>429</v>
      </c>
      <c r="G300" t="s">
        <v>41</v>
      </c>
      <c r="H300" t="n">
        <v>130.9</v>
      </c>
      <c r="I300">
        <f>H301+H302</f>
      </c>
      <c r="J300" t="n">
        <v>333.8</v>
      </c>
      <c r="K300"/>
      <c r="L300"/>
      <c r="M300"/>
      <c r="N300" t="s">
        <v>19</v>
      </c>
      <c r="O300" t="s">
        <v>9</v>
      </c>
      <c r="P300"/>
      <c r="Q300" t="s">
        <v>10</v>
      </c>
      <c r="R300" t="n">
        <v>11100.0</v>
      </c>
      <c r="S300" t="n">
        <v>0.0</v>
      </c>
      <c r="T300" t="s">
        <v>20</v>
      </c>
      <c r="U300" t="s">
        <v>250</v>
      </c>
      <c r="V300" t="n">
        <v>11.0</v>
      </c>
      <c r="W300"/>
    </row>
    <row r="301">
      <c r="A301" t="s">
        <v>37</v>
      </c>
      <c r="B301"/>
      <c r="C301"/>
      <c r="D301"/>
      <c r="E301"/>
      <c r="F301" t="s">
        <v>430</v>
      </c>
      <c r="G301" t="s">
        <v>41</v>
      </c>
      <c r="H301" t="n">
        <v>150.3</v>
      </c>
      <c r="I301"/>
      <c r="J301"/>
      <c r="K301"/>
      <c r="L301"/>
      <c r="M301"/>
      <c r="N301" t="s">
        <v>19</v>
      </c>
      <c r="O301" t="s">
        <v>9</v>
      </c>
      <c r="P301"/>
      <c r="Q301" t="s">
        <v>10</v>
      </c>
      <c r="R301" t="n">
        <v>12300.0</v>
      </c>
      <c r="S301" t="n">
        <v>0.0</v>
      </c>
      <c r="T301" t="s">
        <v>20</v>
      </c>
      <c r="U301" t="s">
        <v>250</v>
      </c>
      <c r="V301" t="n">
        <v>11.0</v>
      </c>
      <c r="W301"/>
    </row>
    <row r="302">
      <c r="A302" t="s">
        <v>37</v>
      </c>
      <c r="B302"/>
      <c r="C302" t="s">
        <v>431</v>
      </c>
      <c r="D302" t="s">
        <v>4</v>
      </c>
      <c r="E302" t="s">
        <v>39</v>
      </c>
      <c r="F302" t="s">
        <v>432</v>
      </c>
      <c r="G302" t="s">
        <v>41</v>
      </c>
      <c r="H302" t="n">
        <v>150.5</v>
      </c>
      <c r="I302">
        <f>H303+H304</f>
      </c>
      <c r="J302" t="n">
        <v>355.4</v>
      </c>
      <c r="K302"/>
      <c r="L302"/>
      <c r="M302"/>
      <c r="N302" t="s">
        <v>19</v>
      </c>
      <c r="O302" t="s">
        <v>9</v>
      </c>
      <c r="P302"/>
      <c r="Q302" t="s">
        <v>10</v>
      </c>
      <c r="R302" t="n">
        <v>12300.0</v>
      </c>
      <c r="S302" t="n">
        <v>0.0</v>
      </c>
      <c r="T302" t="s">
        <v>20</v>
      </c>
      <c r="U302" t="s">
        <v>250</v>
      </c>
      <c r="V302" t="n">
        <v>11.0</v>
      </c>
      <c r="W302"/>
    </row>
    <row r="303">
      <c r="A303" t="s">
        <v>37</v>
      </c>
      <c r="B303"/>
      <c r="C303"/>
      <c r="D303"/>
      <c r="E303"/>
      <c r="F303" t="s">
        <v>433</v>
      </c>
      <c r="G303" t="s">
        <v>41</v>
      </c>
      <c r="H303" t="n">
        <v>152.3</v>
      </c>
      <c r="I303"/>
      <c r="J303"/>
      <c r="K303"/>
      <c r="L303"/>
      <c r="M303"/>
      <c r="N303" t="s">
        <v>19</v>
      </c>
      <c r="O303" t="s">
        <v>9</v>
      </c>
      <c r="P303"/>
      <c r="Q303" t="s">
        <v>10</v>
      </c>
      <c r="R303" t="n">
        <v>12300.0</v>
      </c>
      <c r="S303" t="n">
        <v>1.0</v>
      </c>
      <c r="T303" t="s">
        <v>20</v>
      </c>
      <c r="U303" t="s">
        <v>250</v>
      </c>
      <c r="V303" t="n">
        <v>11.0</v>
      </c>
      <c r="W303"/>
    </row>
    <row r="304">
      <c r="A304" t="s">
        <v>37</v>
      </c>
      <c r="B304"/>
      <c r="C304" t="s">
        <v>434</v>
      </c>
      <c r="D304" t="s">
        <v>4</v>
      </c>
      <c r="E304" t="s">
        <v>39</v>
      </c>
      <c r="F304" t="s">
        <v>435</v>
      </c>
      <c r="G304" t="s">
        <v>41</v>
      </c>
      <c r="H304" t="n">
        <v>149.5</v>
      </c>
      <c r="I304">
        <f>H305+H306</f>
      </c>
      <c r="J304" t="n">
        <v>352.0</v>
      </c>
      <c r="K304"/>
      <c r="L304"/>
      <c r="M304"/>
      <c r="N304" t="s">
        <v>19</v>
      </c>
      <c r="O304" t="s">
        <v>9</v>
      </c>
      <c r="P304"/>
      <c r="Q304" t="s">
        <v>10</v>
      </c>
      <c r="R304" t="n">
        <v>12300.0</v>
      </c>
      <c r="S304" t="n">
        <v>1.0</v>
      </c>
      <c r="T304" t="s">
        <v>20</v>
      </c>
      <c r="U304" t="s">
        <v>250</v>
      </c>
      <c r="V304" t="n">
        <v>11.0</v>
      </c>
      <c r="W304"/>
    </row>
    <row r="305">
      <c r="A305" t="s">
        <v>37</v>
      </c>
      <c r="B305"/>
      <c r="C305"/>
      <c r="D305"/>
      <c r="E305"/>
      <c r="F305" t="s">
        <v>436</v>
      </c>
      <c r="G305" t="s">
        <v>41</v>
      </c>
      <c r="H305" t="n">
        <v>149.9</v>
      </c>
      <c r="I305"/>
      <c r="J305"/>
      <c r="K305"/>
      <c r="L305"/>
      <c r="M305"/>
      <c r="N305" t="s">
        <v>19</v>
      </c>
      <c r="O305" t="s">
        <v>9</v>
      </c>
      <c r="P305"/>
      <c r="Q305" t="s">
        <v>10</v>
      </c>
      <c r="R305" t="n">
        <v>12300.0</v>
      </c>
      <c r="S305" t="n">
        <v>0.0</v>
      </c>
      <c r="T305" t="s">
        <v>20</v>
      </c>
      <c r="U305" t="s">
        <v>250</v>
      </c>
      <c r="V305" t="n">
        <v>11.0</v>
      </c>
      <c r="W305"/>
    </row>
    <row r="306">
      <c r="A306" t="s">
        <v>37</v>
      </c>
      <c r="B306"/>
      <c r="C306" t="s">
        <v>437</v>
      </c>
      <c r="D306" t="s">
        <v>4</v>
      </c>
      <c r="E306" t="s">
        <v>438</v>
      </c>
      <c r="F306" t="s">
        <v>439</v>
      </c>
      <c r="G306" t="s">
        <v>18</v>
      </c>
      <c r="H306" t="n">
        <v>122.9</v>
      </c>
      <c r="I306">
        <f>H307+H308+H309+H310</f>
      </c>
      <c r="J306" t="n">
        <v>559.8</v>
      </c>
      <c r="K306"/>
      <c r="L306"/>
      <c r="M306"/>
      <c r="N306" t="s">
        <v>19</v>
      </c>
      <c r="O306" t="s">
        <v>9</v>
      </c>
      <c r="P306"/>
      <c r="Q306" t="s">
        <v>10</v>
      </c>
      <c r="R306" t="n">
        <v>12400.0</v>
      </c>
      <c r="S306" t="n">
        <v>0.0</v>
      </c>
      <c r="T306" t="s">
        <v>20</v>
      </c>
      <c r="U306" t="s">
        <v>250</v>
      </c>
      <c r="V306" t="n">
        <v>11.0</v>
      </c>
      <c r="W306"/>
    </row>
    <row r="307">
      <c r="A307" t="s">
        <v>37</v>
      </c>
      <c r="B307"/>
      <c r="C307"/>
      <c r="D307"/>
      <c r="E307"/>
      <c r="F307" t="s">
        <v>440</v>
      </c>
      <c r="G307" t="s">
        <v>18</v>
      </c>
      <c r="H307" t="n">
        <v>125.7</v>
      </c>
      <c r="I307"/>
      <c r="J307"/>
      <c r="K307"/>
      <c r="L307"/>
      <c r="M307"/>
      <c r="N307" t="s">
        <v>19</v>
      </c>
      <c r="O307" t="s">
        <v>9</v>
      </c>
      <c r="P307"/>
      <c r="Q307" t="s">
        <v>10</v>
      </c>
      <c r="R307" t="n">
        <v>12600.0</v>
      </c>
      <c r="S307" t="n">
        <v>0.0</v>
      </c>
      <c r="T307" t="s">
        <v>20</v>
      </c>
      <c r="U307" t="s">
        <v>250</v>
      </c>
      <c r="V307" t="n">
        <v>11.0</v>
      </c>
      <c r="W307"/>
    </row>
    <row r="308">
      <c r="A308" t="s">
        <v>37</v>
      </c>
      <c r="B308"/>
      <c r="C308"/>
      <c r="D308"/>
      <c r="E308"/>
      <c r="F308" t="s">
        <v>441</v>
      </c>
      <c r="G308" t="s">
        <v>18</v>
      </c>
      <c r="H308" t="n">
        <v>124.1</v>
      </c>
      <c r="I308"/>
      <c r="J308"/>
      <c r="K308"/>
      <c r="L308"/>
      <c r="M308"/>
      <c r="N308" t="s">
        <v>19</v>
      </c>
      <c r="O308" t="s">
        <v>9</v>
      </c>
      <c r="P308"/>
      <c r="Q308" t="s">
        <v>10</v>
      </c>
      <c r="R308" t="n">
        <v>12500.0</v>
      </c>
      <c r="S308" t="n">
        <v>0.0</v>
      </c>
      <c r="T308" t="s">
        <v>20</v>
      </c>
      <c r="U308" t="s">
        <v>250</v>
      </c>
      <c r="V308" t="n">
        <v>11.0</v>
      </c>
      <c r="W308"/>
    </row>
    <row r="309">
      <c r="A309" t="s">
        <v>37</v>
      </c>
      <c r="B309"/>
      <c r="C309"/>
      <c r="D309"/>
      <c r="E309"/>
      <c r="F309" t="s">
        <v>442</v>
      </c>
      <c r="G309" t="s">
        <v>18</v>
      </c>
      <c r="H309" t="n">
        <v>123.3</v>
      </c>
      <c r="I309"/>
      <c r="J309"/>
      <c r="K309"/>
      <c r="L309"/>
      <c r="M309"/>
      <c r="N309" t="s">
        <v>19</v>
      </c>
      <c r="O309" t="s">
        <v>9</v>
      </c>
      <c r="P309"/>
      <c r="Q309" t="s">
        <v>10</v>
      </c>
      <c r="R309" t="n">
        <v>12400.0</v>
      </c>
      <c r="S309" t="n">
        <v>0.0</v>
      </c>
      <c r="T309" t="s">
        <v>20</v>
      </c>
      <c r="U309" t="s">
        <v>250</v>
      </c>
      <c r="V309" t="n">
        <v>11.0</v>
      </c>
      <c r="W309"/>
    </row>
    <row r="310">
      <c r="A310" t="s">
        <v>37</v>
      </c>
      <c r="B310"/>
      <c r="C310" t="s">
        <v>443</v>
      </c>
      <c r="D310" t="s">
        <v>4</v>
      </c>
      <c r="E310" t="s">
        <v>438</v>
      </c>
      <c r="F310" t="s">
        <v>444</v>
      </c>
      <c r="G310" t="s">
        <v>18</v>
      </c>
      <c r="H310" t="n">
        <v>128.7</v>
      </c>
      <c r="I310">
        <f>H311+H312+H313+H314</f>
      </c>
      <c r="J310" t="n">
        <v>577.2</v>
      </c>
      <c r="K310"/>
      <c r="L310"/>
      <c r="M310"/>
      <c r="N310" t="s">
        <v>19</v>
      </c>
      <c r="O310" t="s">
        <v>9</v>
      </c>
      <c r="P310"/>
      <c r="Q310" t="s">
        <v>10</v>
      </c>
      <c r="R310" t="n">
        <v>12400.0</v>
      </c>
      <c r="S310" t="n">
        <v>0.0</v>
      </c>
      <c r="T310" t="s">
        <v>20</v>
      </c>
      <c r="U310" t="s">
        <v>250</v>
      </c>
      <c r="V310" t="n">
        <v>11.0</v>
      </c>
      <c r="W310"/>
    </row>
    <row r="311">
      <c r="A311" t="s">
        <v>37</v>
      </c>
      <c r="B311"/>
      <c r="C311"/>
      <c r="D311"/>
      <c r="E311"/>
      <c r="F311" t="s">
        <v>445</v>
      </c>
      <c r="G311" t="s">
        <v>18</v>
      </c>
      <c r="H311" t="n">
        <v>128.3</v>
      </c>
      <c r="I311"/>
      <c r="J311"/>
      <c r="K311"/>
      <c r="L311"/>
      <c r="M311"/>
      <c r="N311" t="s">
        <v>19</v>
      </c>
      <c r="O311" t="s">
        <v>9</v>
      </c>
      <c r="P311"/>
      <c r="Q311" t="s">
        <v>10</v>
      </c>
      <c r="R311" t="n">
        <v>12300.0</v>
      </c>
      <c r="S311" t="n">
        <v>0.0</v>
      </c>
      <c r="T311" t="s">
        <v>20</v>
      </c>
      <c r="U311" t="s">
        <v>250</v>
      </c>
      <c r="V311" t="n">
        <v>11.0</v>
      </c>
      <c r="W311"/>
    </row>
    <row r="312">
      <c r="A312" t="s">
        <v>37</v>
      </c>
      <c r="B312"/>
      <c r="C312"/>
      <c r="D312"/>
      <c r="E312"/>
      <c r="F312" t="s">
        <v>446</v>
      </c>
      <c r="G312" t="s">
        <v>18</v>
      </c>
      <c r="H312" t="n">
        <v>128.7</v>
      </c>
      <c r="I312"/>
      <c r="J312"/>
      <c r="K312"/>
      <c r="L312"/>
      <c r="M312"/>
      <c r="N312" t="s">
        <v>19</v>
      </c>
      <c r="O312" t="s">
        <v>9</v>
      </c>
      <c r="P312"/>
      <c r="Q312" t="s">
        <v>10</v>
      </c>
      <c r="R312" t="n">
        <v>12400.0</v>
      </c>
      <c r="S312" t="n">
        <v>0.0</v>
      </c>
      <c r="T312" t="s">
        <v>20</v>
      </c>
      <c r="U312" t="s">
        <v>250</v>
      </c>
      <c r="V312" t="n">
        <v>11.0</v>
      </c>
      <c r="W312"/>
    </row>
    <row r="313">
      <c r="A313" t="s">
        <v>37</v>
      </c>
      <c r="B313"/>
      <c r="C313"/>
      <c r="D313"/>
      <c r="E313"/>
      <c r="F313" t="s">
        <v>447</v>
      </c>
      <c r="G313" t="s">
        <v>18</v>
      </c>
      <c r="H313" t="n">
        <v>127.7</v>
      </c>
      <c r="I313"/>
      <c r="J313"/>
      <c r="K313"/>
      <c r="L313"/>
      <c r="M313"/>
      <c r="N313" t="s">
        <v>19</v>
      </c>
      <c r="O313" t="s">
        <v>9</v>
      </c>
      <c r="P313"/>
      <c r="Q313" t="s">
        <v>10</v>
      </c>
      <c r="R313" t="n">
        <v>12400.0</v>
      </c>
      <c r="S313" t="n">
        <v>0.0</v>
      </c>
      <c r="T313" t="s">
        <v>20</v>
      </c>
      <c r="U313" t="s">
        <v>250</v>
      </c>
      <c r="V313" t="n">
        <v>11.0</v>
      </c>
      <c r="W313"/>
    </row>
    <row r="314">
      <c r="A314" t="s">
        <v>37</v>
      </c>
      <c r="B314"/>
      <c r="C314" t="s">
        <v>448</v>
      </c>
      <c r="D314" t="s">
        <v>4</v>
      </c>
      <c r="E314" t="s">
        <v>438</v>
      </c>
      <c r="F314" t="s">
        <v>449</v>
      </c>
      <c r="G314" t="s">
        <v>18</v>
      </c>
      <c r="H314" t="n">
        <v>128.3</v>
      </c>
      <c r="I314">
        <f>H315+H316+H317+H318</f>
      </c>
      <c r="J314" t="n">
        <v>575.8</v>
      </c>
      <c r="K314"/>
      <c r="L314"/>
      <c r="M314"/>
      <c r="N314" t="s">
        <v>19</v>
      </c>
      <c r="O314" t="s">
        <v>9</v>
      </c>
      <c r="P314"/>
      <c r="Q314" t="s">
        <v>10</v>
      </c>
      <c r="R314" t="n">
        <v>12500.0</v>
      </c>
      <c r="S314" t="n">
        <v>0.0</v>
      </c>
      <c r="T314" t="s">
        <v>20</v>
      </c>
      <c r="U314" t="s">
        <v>250</v>
      </c>
      <c r="V314" t="n">
        <v>11.0</v>
      </c>
      <c r="W314"/>
    </row>
    <row r="315">
      <c r="A315" t="s">
        <v>37</v>
      </c>
      <c r="B315"/>
      <c r="C315"/>
      <c r="D315"/>
      <c r="E315"/>
      <c r="F315" t="s">
        <v>450</v>
      </c>
      <c r="G315" t="s">
        <v>18</v>
      </c>
      <c r="H315" t="n">
        <v>127.9</v>
      </c>
      <c r="I315"/>
      <c r="J315"/>
      <c r="K315"/>
      <c r="L315"/>
      <c r="M315"/>
      <c r="N315" t="s">
        <v>19</v>
      </c>
      <c r="O315" t="s">
        <v>9</v>
      </c>
      <c r="P315"/>
      <c r="Q315" t="s">
        <v>10</v>
      </c>
      <c r="R315" t="n">
        <v>12500.0</v>
      </c>
      <c r="S315" t="n">
        <v>0.0</v>
      </c>
      <c r="T315" t="s">
        <v>20</v>
      </c>
      <c r="U315" t="s">
        <v>250</v>
      </c>
      <c r="V315" t="n">
        <v>11.0</v>
      </c>
      <c r="W315"/>
    </row>
    <row r="316">
      <c r="A316" t="s">
        <v>37</v>
      </c>
      <c r="B316"/>
      <c r="C316"/>
      <c r="D316"/>
      <c r="E316"/>
      <c r="F316" t="s">
        <v>451</v>
      </c>
      <c r="G316" t="s">
        <v>18</v>
      </c>
      <c r="H316" t="n">
        <v>127.9</v>
      </c>
      <c r="I316"/>
      <c r="J316"/>
      <c r="K316"/>
      <c r="L316"/>
      <c r="M316"/>
      <c r="N316" t="s">
        <v>19</v>
      </c>
      <c r="O316" t="s">
        <v>9</v>
      </c>
      <c r="P316"/>
      <c r="Q316" t="s">
        <v>10</v>
      </c>
      <c r="R316" t="n">
        <v>12500.0</v>
      </c>
      <c r="S316" t="n">
        <v>0.0</v>
      </c>
      <c r="T316" t="s">
        <v>20</v>
      </c>
      <c r="U316" t="s">
        <v>250</v>
      </c>
      <c r="V316" t="n">
        <v>11.0</v>
      </c>
      <c r="W316"/>
    </row>
    <row r="317">
      <c r="A317" t="s">
        <v>37</v>
      </c>
      <c r="B317"/>
      <c r="C317"/>
      <c r="D317"/>
      <c r="E317"/>
      <c r="F317" t="s">
        <v>452</v>
      </c>
      <c r="G317" t="s">
        <v>18</v>
      </c>
      <c r="H317" t="n">
        <v>127.9</v>
      </c>
      <c r="I317"/>
      <c r="J317"/>
      <c r="K317"/>
      <c r="L317"/>
      <c r="M317"/>
      <c r="N317" t="s">
        <v>19</v>
      </c>
      <c r="O317" t="s">
        <v>9</v>
      </c>
      <c r="P317"/>
      <c r="Q317" t="s">
        <v>10</v>
      </c>
      <c r="R317" t="n">
        <v>12500.0</v>
      </c>
      <c r="S317" t="n">
        <v>0.0</v>
      </c>
      <c r="T317" t="s">
        <v>20</v>
      </c>
      <c r="U317" t="s">
        <v>250</v>
      </c>
      <c r="V317" t="n">
        <v>11.0</v>
      </c>
      <c r="W317"/>
    </row>
    <row r="318">
      <c r="A318" t="s">
        <v>37</v>
      </c>
      <c r="B318"/>
      <c r="C318" t="s">
        <v>453</v>
      </c>
      <c r="D318" t="s">
        <v>4</v>
      </c>
      <c r="E318" t="s">
        <v>438</v>
      </c>
      <c r="F318" t="s">
        <v>454</v>
      </c>
      <c r="G318" t="s">
        <v>18</v>
      </c>
      <c r="H318" t="n">
        <v>128.1</v>
      </c>
      <c r="I318">
        <f>H319+H320+H321+H322</f>
      </c>
      <c r="J318" t="n">
        <v>578.6</v>
      </c>
      <c r="K318"/>
      <c r="L318"/>
      <c r="M318"/>
      <c r="N318" t="s">
        <v>19</v>
      </c>
      <c r="O318" t="s">
        <v>9</v>
      </c>
      <c r="P318"/>
      <c r="Q318" t="s">
        <v>10</v>
      </c>
      <c r="R318" t="n">
        <v>12500.0</v>
      </c>
      <c r="S318" t="n">
        <v>0.0</v>
      </c>
      <c r="T318" t="s">
        <v>20</v>
      </c>
      <c r="U318" t="s">
        <v>250</v>
      </c>
      <c r="V318" t="n">
        <v>11.0</v>
      </c>
      <c r="W318"/>
    </row>
    <row r="319">
      <c r="A319" t="s">
        <v>37</v>
      </c>
      <c r="B319"/>
      <c r="C319"/>
      <c r="D319"/>
      <c r="E319"/>
      <c r="F319" t="s">
        <v>455</v>
      </c>
      <c r="G319" t="s">
        <v>18</v>
      </c>
      <c r="H319" t="n">
        <v>128.5</v>
      </c>
      <c r="I319"/>
      <c r="J319"/>
      <c r="K319"/>
      <c r="L319"/>
      <c r="M319"/>
      <c r="N319" t="s">
        <v>19</v>
      </c>
      <c r="O319" t="s">
        <v>9</v>
      </c>
      <c r="P319"/>
      <c r="Q319" t="s">
        <v>10</v>
      </c>
      <c r="R319" t="n">
        <v>12300.0</v>
      </c>
      <c r="S319" t="n">
        <v>0.0</v>
      </c>
      <c r="T319" t="s">
        <v>20</v>
      </c>
      <c r="U319" t="s">
        <v>250</v>
      </c>
      <c r="V319" t="n">
        <v>11.0</v>
      </c>
      <c r="W319"/>
    </row>
    <row r="320">
      <c r="A320" t="s">
        <v>37</v>
      </c>
      <c r="B320"/>
      <c r="C320"/>
      <c r="D320"/>
      <c r="E320"/>
      <c r="F320" t="s">
        <v>456</v>
      </c>
      <c r="G320" t="s">
        <v>18</v>
      </c>
      <c r="H320" t="n">
        <v>129.9</v>
      </c>
      <c r="I320"/>
      <c r="J320"/>
      <c r="K320"/>
      <c r="L320"/>
      <c r="M320"/>
      <c r="N320" t="s">
        <v>19</v>
      </c>
      <c r="O320" t="s">
        <v>9</v>
      </c>
      <c r="P320"/>
      <c r="Q320" t="s">
        <v>10</v>
      </c>
      <c r="R320" t="n">
        <v>12300.0</v>
      </c>
      <c r="S320" t="n">
        <v>0.0</v>
      </c>
      <c r="T320" t="s">
        <v>20</v>
      </c>
      <c r="U320" t="s">
        <v>250</v>
      </c>
      <c r="V320" t="n">
        <v>11.0</v>
      </c>
      <c r="W320"/>
    </row>
    <row r="321">
      <c r="A321" t="s">
        <v>37</v>
      </c>
      <c r="B321"/>
      <c r="C321"/>
      <c r="D321"/>
      <c r="E321"/>
      <c r="F321" t="s">
        <v>457</v>
      </c>
      <c r="G321" t="s">
        <v>18</v>
      </c>
      <c r="H321" t="n">
        <v>128.3</v>
      </c>
      <c r="I321"/>
      <c r="J321"/>
      <c r="K321"/>
      <c r="L321"/>
      <c r="M321"/>
      <c r="N321" t="s">
        <v>19</v>
      </c>
      <c r="O321" t="s">
        <v>9</v>
      </c>
      <c r="P321"/>
      <c r="Q321" t="s">
        <v>10</v>
      </c>
      <c r="R321" t="n">
        <v>12100.0</v>
      </c>
      <c r="S321" t="n">
        <v>0.0</v>
      </c>
      <c r="T321" t="s">
        <v>20</v>
      </c>
      <c r="U321" t="s">
        <v>250</v>
      </c>
      <c r="V321" t="n">
        <v>11.0</v>
      </c>
      <c r="W321"/>
    </row>
    <row r="322">
      <c r="A322" t="s">
        <v>37</v>
      </c>
      <c r="B322"/>
      <c r="C322" t="s">
        <v>458</v>
      </c>
      <c r="D322" t="s">
        <v>4</v>
      </c>
      <c r="E322" t="s">
        <v>438</v>
      </c>
      <c r="F322" t="s">
        <v>459</v>
      </c>
      <c r="G322" t="s">
        <v>18</v>
      </c>
      <c r="H322" t="n">
        <v>128.9</v>
      </c>
      <c r="I322">
        <f>H323+H324+H325+H326</f>
      </c>
      <c r="J322" t="n">
        <v>574.7</v>
      </c>
      <c r="K322"/>
      <c r="L322"/>
      <c r="M322"/>
      <c r="N322" t="s">
        <v>19</v>
      </c>
      <c r="O322" t="s">
        <v>9</v>
      </c>
      <c r="P322"/>
      <c r="Q322" t="s">
        <v>10</v>
      </c>
      <c r="R322" t="n">
        <v>12400.0</v>
      </c>
      <c r="S322" t="n">
        <v>0.0</v>
      </c>
      <c r="T322" t="s">
        <v>20</v>
      </c>
      <c r="U322" t="s">
        <v>250</v>
      </c>
      <c r="V322" t="n">
        <v>11.0</v>
      </c>
      <c r="W322"/>
    </row>
    <row r="323">
      <c r="A323" t="s">
        <v>37</v>
      </c>
      <c r="B323"/>
      <c r="C323"/>
      <c r="D323"/>
      <c r="E323"/>
      <c r="F323" t="s">
        <v>460</v>
      </c>
      <c r="G323" t="s">
        <v>18</v>
      </c>
      <c r="H323" t="n">
        <v>127.3</v>
      </c>
      <c r="I323"/>
      <c r="J323"/>
      <c r="K323"/>
      <c r="L323"/>
      <c r="M323"/>
      <c r="N323" t="s">
        <v>19</v>
      </c>
      <c r="O323" t="s">
        <v>9</v>
      </c>
      <c r="P323"/>
      <c r="Q323" t="s">
        <v>10</v>
      </c>
      <c r="R323" t="n">
        <v>12200.0</v>
      </c>
      <c r="S323" t="n">
        <v>0.0</v>
      </c>
      <c r="T323" t="s">
        <v>20</v>
      </c>
      <c r="U323" t="s">
        <v>250</v>
      </c>
      <c r="V323" t="n">
        <v>11.0</v>
      </c>
      <c r="W323"/>
    </row>
    <row r="324">
      <c r="A324" t="s">
        <v>37</v>
      </c>
      <c r="B324"/>
      <c r="C324"/>
      <c r="D324"/>
      <c r="E324"/>
      <c r="F324" t="s">
        <v>461</v>
      </c>
      <c r="G324" t="s">
        <v>18</v>
      </c>
      <c r="H324" t="n">
        <v>127.0</v>
      </c>
      <c r="I324"/>
      <c r="J324"/>
      <c r="K324"/>
      <c r="L324"/>
      <c r="M324"/>
      <c r="N324" t="s">
        <v>19</v>
      </c>
      <c r="O324" t="s">
        <v>9</v>
      </c>
      <c r="P324"/>
      <c r="Q324" t="s">
        <v>10</v>
      </c>
      <c r="R324" t="n">
        <v>12200.0</v>
      </c>
      <c r="S324" t="n">
        <v>0.0</v>
      </c>
      <c r="T324" t="s">
        <v>20</v>
      </c>
      <c r="U324" t="s">
        <v>250</v>
      </c>
      <c r="V324" t="n">
        <v>11.0</v>
      </c>
      <c r="W324"/>
    </row>
    <row r="325">
      <c r="A325" t="s">
        <v>37</v>
      </c>
      <c r="B325"/>
      <c r="C325"/>
      <c r="D325"/>
      <c r="E325"/>
      <c r="F325" t="s">
        <v>462</v>
      </c>
      <c r="G325" t="s">
        <v>18</v>
      </c>
      <c r="H325" t="n">
        <v>127.7</v>
      </c>
      <c r="I325"/>
      <c r="J325"/>
      <c r="K325"/>
      <c r="L325"/>
      <c r="M325"/>
      <c r="N325" t="s">
        <v>19</v>
      </c>
      <c r="O325" t="s">
        <v>9</v>
      </c>
      <c r="P325"/>
      <c r="Q325" t="s">
        <v>10</v>
      </c>
      <c r="R325" t="n">
        <v>12300.0</v>
      </c>
      <c r="S325" t="n">
        <v>0.0</v>
      </c>
      <c r="T325" t="s">
        <v>20</v>
      </c>
      <c r="U325" t="s">
        <v>250</v>
      </c>
      <c r="V325" t="n">
        <v>11.0</v>
      </c>
      <c r="W325"/>
    </row>
    <row r="326">
      <c r="A326" t="s">
        <v>37</v>
      </c>
      <c r="B326"/>
      <c r="C326" t="s">
        <v>463</v>
      </c>
      <c r="D326" t="s">
        <v>4</v>
      </c>
      <c r="E326" t="s">
        <v>438</v>
      </c>
      <c r="F326" t="s">
        <v>464</v>
      </c>
      <c r="G326" t="s">
        <v>18</v>
      </c>
      <c r="H326" t="n">
        <v>131.3</v>
      </c>
      <c r="I326">
        <f>H327+H328+H329+H330</f>
      </c>
      <c r="J326" t="n">
        <v>577.2</v>
      </c>
      <c r="K326"/>
      <c r="L326"/>
      <c r="M326"/>
      <c r="N326" t="s">
        <v>19</v>
      </c>
      <c r="O326" t="s">
        <v>9</v>
      </c>
      <c r="P326"/>
      <c r="Q326" t="s">
        <v>10</v>
      </c>
      <c r="R326" t="n">
        <v>12600.0</v>
      </c>
      <c r="S326" t="n">
        <v>0.0</v>
      </c>
      <c r="T326" t="s">
        <v>20</v>
      </c>
      <c r="U326" t="s">
        <v>250</v>
      </c>
      <c r="V326" t="n">
        <v>11.0</v>
      </c>
      <c r="W326"/>
    </row>
    <row r="327">
      <c r="A327" t="s">
        <v>37</v>
      </c>
      <c r="B327"/>
      <c r="C327"/>
      <c r="D327"/>
      <c r="E327"/>
      <c r="F327" t="s">
        <v>465</v>
      </c>
      <c r="G327" t="s">
        <v>18</v>
      </c>
      <c r="H327" t="n">
        <v>127.5</v>
      </c>
      <c r="I327"/>
      <c r="J327"/>
      <c r="K327"/>
      <c r="L327"/>
      <c r="M327"/>
      <c r="N327" t="s">
        <v>19</v>
      </c>
      <c r="O327" t="s">
        <v>9</v>
      </c>
      <c r="P327"/>
      <c r="Q327" t="s">
        <v>10</v>
      </c>
      <c r="R327" t="n">
        <v>12200.0</v>
      </c>
      <c r="S327" t="n">
        <v>0.0</v>
      </c>
      <c r="T327" t="s">
        <v>20</v>
      </c>
      <c r="U327" t="s">
        <v>250</v>
      </c>
      <c r="V327" t="n">
        <v>11.0</v>
      </c>
      <c r="W327"/>
    </row>
    <row r="328">
      <c r="A328" t="s">
        <v>37</v>
      </c>
      <c r="B328"/>
      <c r="C328"/>
      <c r="D328"/>
      <c r="E328"/>
      <c r="F328" t="s">
        <v>466</v>
      </c>
      <c r="G328" t="s">
        <v>18</v>
      </c>
      <c r="H328" t="n">
        <v>127.3</v>
      </c>
      <c r="I328"/>
      <c r="J328"/>
      <c r="K328"/>
      <c r="L328"/>
      <c r="M328"/>
      <c r="N328" t="s">
        <v>19</v>
      </c>
      <c r="O328" t="s">
        <v>9</v>
      </c>
      <c r="P328"/>
      <c r="Q328" t="s">
        <v>10</v>
      </c>
      <c r="R328" t="n">
        <v>12400.0</v>
      </c>
      <c r="S328" t="n">
        <v>0.0</v>
      </c>
      <c r="T328" t="s">
        <v>20</v>
      </c>
      <c r="U328" t="s">
        <v>250</v>
      </c>
      <c r="V328" t="n">
        <v>11.0</v>
      </c>
      <c r="W328"/>
    </row>
    <row r="329">
      <c r="A329" t="s">
        <v>37</v>
      </c>
      <c r="B329"/>
      <c r="C329"/>
      <c r="D329"/>
      <c r="E329"/>
      <c r="F329" t="s">
        <v>467</v>
      </c>
      <c r="G329" t="s">
        <v>18</v>
      </c>
      <c r="H329" t="n">
        <v>127.3</v>
      </c>
      <c r="I329"/>
      <c r="J329"/>
      <c r="K329"/>
      <c r="L329"/>
      <c r="M329"/>
      <c r="N329" t="s">
        <v>19</v>
      </c>
      <c r="O329" t="s">
        <v>9</v>
      </c>
      <c r="P329"/>
      <c r="Q329" t="s">
        <v>10</v>
      </c>
      <c r="R329" t="n">
        <v>12400.0</v>
      </c>
      <c r="S329" t="n">
        <v>0.0</v>
      </c>
      <c r="T329" t="s">
        <v>20</v>
      </c>
      <c r="U329" t="s">
        <v>250</v>
      </c>
      <c r="V329" t="n">
        <v>11.0</v>
      </c>
      <c r="W329"/>
    </row>
    <row r="330">
      <c r="A330" t="s">
        <v>37</v>
      </c>
      <c r="B330" t="n">
        <v>45408.0</v>
      </c>
      <c r="C330" t="s">
        <v>468</v>
      </c>
      <c r="D330" t="s">
        <v>4</v>
      </c>
      <c r="E330" t="s">
        <v>469</v>
      </c>
      <c r="F330" t="s">
        <v>470</v>
      </c>
      <c r="G330" t="s">
        <v>18</v>
      </c>
      <c r="H330" t="n">
        <v>115.3</v>
      </c>
      <c r="I330">
        <f>H331+H332</f>
      </c>
      <c r="J330" t="n">
        <v>286.0</v>
      </c>
      <c r="K330"/>
      <c r="L330"/>
      <c r="M330"/>
      <c r="N330" t="s">
        <v>19</v>
      </c>
      <c r="O330" t="s">
        <v>9</v>
      </c>
      <c r="P330"/>
      <c r="Q330" t="s">
        <v>10</v>
      </c>
      <c r="R330" t="n">
        <v>11600.0</v>
      </c>
      <c r="S330" t="n">
        <v>0.0</v>
      </c>
      <c r="T330" t="s">
        <v>20</v>
      </c>
      <c r="U330" t="s">
        <v>250</v>
      </c>
      <c r="V330" t="n">
        <v>11.0</v>
      </c>
      <c r="W330"/>
    </row>
    <row r="331">
      <c r="A331" t="s">
        <v>37</v>
      </c>
      <c r="B331"/>
      <c r="C331"/>
      <c r="D331"/>
      <c r="E331"/>
      <c r="F331" t="s">
        <v>471</v>
      </c>
      <c r="G331" t="s">
        <v>18</v>
      </c>
      <c r="H331" t="n">
        <v>122.1</v>
      </c>
      <c r="I331"/>
      <c r="J331"/>
      <c r="K331"/>
      <c r="L331"/>
      <c r="M331"/>
      <c r="N331" t="s">
        <v>19</v>
      </c>
      <c r="O331" t="s">
        <v>9</v>
      </c>
      <c r="P331"/>
      <c r="Q331" t="s">
        <v>10</v>
      </c>
      <c r="R331" t="n">
        <v>12300.0</v>
      </c>
      <c r="S331" t="n">
        <v>0.0</v>
      </c>
      <c r="T331" t="s">
        <v>20</v>
      </c>
      <c r="U331" t="s">
        <v>250</v>
      </c>
      <c r="V331" t="n">
        <v>11.0</v>
      </c>
      <c r="W331"/>
    </row>
    <row r="332">
      <c r="A332" t="s">
        <v>37</v>
      </c>
      <c r="B332"/>
      <c r="C332" t="s">
        <v>472</v>
      </c>
      <c r="D332" t="s">
        <v>4</v>
      </c>
      <c r="E332" t="s">
        <v>469</v>
      </c>
      <c r="F332" t="s">
        <v>473</v>
      </c>
      <c r="G332" t="s">
        <v>18</v>
      </c>
      <c r="H332" t="n">
        <v>121.9</v>
      </c>
      <c r="I332">
        <f>H333+H334</f>
      </c>
      <c r="J332" t="n">
        <v>292.6</v>
      </c>
      <c r="K332"/>
      <c r="L332"/>
      <c r="M332"/>
      <c r="N332" t="s">
        <v>19</v>
      </c>
      <c r="O332" t="s">
        <v>9</v>
      </c>
      <c r="P332"/>
      <c r="Q332" t="s">
        <v>10</v>
      </c>
      <c r="R332" t="n">
        <v>12300.0</v>
      </c>
      <c r="S332" t="n">
        <v>0.0</v>
      </c>
      <c r="T332" t="s">
        <v>20</v>
      </c>
      <c r="U332" t="s">
        <v>250</v>
      </c>
      <c r="V332" t="n">
        <v>11.0</v>
      </c>
      <c r="W332"/>
    </row>
    <row r="333">
      <c r="A333" t="s">
        <v>37</v>
      </c>
      <c r="B333"/>
      <c r="C333"/>
      <c r="D333"/>
      <c r="E333"/>
      <c r="F333" t="s">
        <v>474</v>
      </c>
      <c r="G333" t="s">
        <v>18</v>
      </c>
      <c r="H333" t="n">
        <v>122.1</v>
      </c>
      <c r="I333"/>
      <c r="J333"/>
      <c r="K333"/>
      <c r="L333"/>
      <c r="M333"/>
      <c r="N333" t="s">
        <v>19</v>
      </c>
      <c r="O333" t="s">
        <v>9</v>
      </c>
      <c r="P333"/>
      <c r="Q333" t="s">
        <v>10</v>
      </c>
      <c r="R333" t="n">
        <v>12300.0</v>
      </c>
      <c r="S333" t="n">
        <v>0.0</v>
      </c>
      <c r="T333" t="s">
        <v>20</v>
      </c>
      <c r="U333" t="s">
        <v>250</v>
      </c>
      <c r="V333" t="n">
        <v>11.0</v>
      </c>
      <c r="W333"/>
    </row>
    <row r="334">
      <c r="A334" t="s">
        <v>37</v>
      </c>
      <c r="B334"/>
      <c r="C334" t="s">
        <v>475</v>
      </c>
      <c r="D334" t="s">
        <v>4</v>
      </c>
      <c r="E334" t="s">
        <v>469</v>
      </c>
      <c r="F334" t="s">
        <v>476</v>
      </c>
      <c r="G334" t="s">
        <v>18</v>
      </c>
      <c r="H334" t="n">
        <v>120.7</v>
      </c>
      <c r="I334">
        <f>H335+H336</f>
      </c>
      <c r="J334" t="n">
        <v>291.2</v>
      </c>
      <c r="K334"/>
      <c r="L334"/>
      <c r="M334"/>
      <c r="N334" t="s">
        <v>19</v>
      </c>
      <c r="O334" t="s">
        <v>9</v>
      </c>
      <c r="P334"/>
      <c r="Q334" t="s">
        <v>10</v>
      </c>
      <c r="R334" t="n">
        <v>12100.0</v>
      </c>
      <c r="S334" t="n">
        <v>0.0</v>
      </c>
      <c r="T334" t="s">
        <v>20</v>
      </c>
      <c r="U334" t="s">
        <v>250</v>
      </c>
      <c r="V334" t="n">
        <v>11.0</v>
      </c>
      <c r="W334"/>
    </row>
    <row r="335">
      <c r="A335" t="s">
        <v>37</v>
      </c>
      <c r="B335"/>
      <c r="C335"/>
      <c r="D335"/>
      <c r="E335"/>
      <c r="F335" t="s">
        <v>477</v>
      </c>
      <c r="G335" t="s">
        <v>18</v>
      </c>
      <c r="H335" t="n">
        <v>121.9</v>
      </c>
      <c r="I335"/>
      <c r="J335"/>
      <c r="K335"/>
      <c r="L335"/>
      <c r="M335"/>
      <c r="N335" t="s">
        <v>19</v>
      </c>
      <c r="O335" t="s">
        <v>9</v>
      </c>
      <c r="P335"/>
      <c r="Q335" t="s">
        <v>10</v>
      </c>
      <c r="R335" t="n">
        <v>12300.0</v>
      </c>
      <c r="S335" t="n">
        <v>0.0</v>
      </c>
      <c r="T335" t="s">
        <v>20</v>
      </c>
      <c r="U335" t="s">
        <v>250</v>
      </c>
      <c r="V335" t="n">
        <v>11.0</v>
      </c>
      <c r="W335"/>
    </row>
    <row r="336">
      <c r="A336" t="s">
        <v>37</v>
      </c>
      <c r="B336"/>
      <c r="C336" t="s">
        <v>478</v>
      </c>
      <c r="D336" t="s">
        <v>4</v>
      </c>
      <c r="E336" t="s">
        <v>469</v>
      </c>
      <c r="F336" t="s">
        <v>479</v>
      </c>
      <c r="G336" t="s">
        <v>18</v>
      </c>
      <c r="H336" t="n">
        <v>122.3</v>
      </c>
      <c r="I336">
        <f>H337+H338</f>
      </c>
      <c r="J336" t="n">
        <v>294.4</v>
      </c>
      <c r="K336"/>
      <c r="L336"/>
      <c r="M336"/>
      <c r="N336" t="s">
        <v>19</v>
      </c>
      <c r="O336" t="s">
        <v>9</v>
      </c>
      <c r="P336"/>
      <c r="Q336" t="s">
        <v>10</v>
      </c>
      <c r="R336" t="n">
        <v>12300.0</v>
      </c>
      <c r="S336" t="n">
        <v>0.0</v>
      </c>
      <c r="T336" t="s">
        <v>20</v>
      </c>
      <c r="U336" t="s">
        <v>250</v>
      </c>
      <c r="V336" t="n">
        <v>11.0</v>
      </c>
      <c r="W336"/>
    </row>
    <row r="337">
      <c r="A337" t="s">
        <v>37</v>
      </c>
      <c r="B337"/>
      <c r="C337"/>
      <c r="D337"/>
      <c r="E337"/>
      <c r="F337" t="s">
        <v>480</v>
      </c>
      <c r="G337" t="s">
        <v>18</v>
      </c>
      <c r="H337" t="n">
        <v>123.5</v>
      </c>
      <c r="I337"/>
      <c r="J337"/>
      <c r="K337"/>
      <c r="L337"/>
      <c r="M337"/>
      <c r="N337" t="s">
        <v>19</v>
      </c>
      <c r="O337" t="s">
        <v>9</v>
      </c>
      <c r="P337"/>
      <c r="Q337" t="s">
        <v>10</v>
      </c>
      <c r="R337" t="n">
        <v>12400.0</v>
      </c>
      <c r="S337" t="n">
        <v>0.0</v>
      </c>
      <c r="T337" t="s">
        <v>20</v>
      </c>
      <c r="U337" t="s">
        <v>250</v>
      </c>
      <c r="V337" t="n">
        <v>11.0</v>
      </c>
      <c r="W337"/>
    </row>
    <row r="338">
      <c r="A338" t="s">
        <v>37</v>
      </c>
      <c r="B338"/>
      <c r="C338" t="s">
        <v>481</v>
      </c>
      <c r="D338" t="s">
        <v>4</v>
      </c>
      <c r="E338" t="s">
        <v>469</v>
      </c>
      <c r="F338" t="s">
        <v>482</v>
      </c>
      <c r="G338" t="s">
        <v>18</v>
      </c>
      <c r="H338" t="n">
        <v>122.3</v>
      </c>
      <c r="I338">
        <f>H339+H340</f>
      </c>
      <c r="J338" t="n">
        <v>293.0</v>
      </c>
      <c r="K338"/>
      <c r="L338"/>
      <c r="M338"/>
      <c r="N338" t="s">
        <v>19</v>
      </c>
      <c r="O338" t="s">
        <v>9</v>
      </c>
      <c r="P338"/>
      <c r="Q338" t="s">
        <v>10</v>
      </c>
      <c r="R338" t="n">
        <v>12300.0</v>
      </c>
      <c r="S338" t="n">
        <v>0.0</v>
      </c>
      <c r="T338" t="s">
        <v>20</v>
      </c>
      <c r="U338" t="s">
        <v>250</v>
      </c>
      <c r="V338" t="n">
        <v>11.0</v>
      </c>
      <c r="W338"/>
    </row>
    <row r="339">
      <c r="A339" t="s">
        <v>37</v>
      </c>
      <c r="B339"/>
      <c r="C339"/>
      <c r="D339"/>
      <c r="E339"/>
      <c r="F339" t="s">
        <v>483</v>
      </c>
      <c r="G339" t="s">
        <v>18</v>
      </c>
      <c r="H339" t="n">
        <v>122.1</v>
      </c>
      <c r="I339"/>
      <c r="J339"/>
      <c r="K339"/>
      <c r="L339"/>
      <c r="M339"/>
      <c r="N339" t="s">
        <v>19</v>
      </c>
      <c r="O339" t="s">
        <v>9</v>
      </c>
      <c r="P339"/>
      <c r="Q339" t="s">
        <v>10</v>
      </c>
      <c r="R339" t="n">
        <v>12300.0</v>
      </c>
      <c r="S339" t="n">
        <v>0.0</v>
      </c>
      <c r="T339" t="s">
        <v>20</v>
      </c>
      <c r="U339" t="s">
        <v>250</v>
      </c>
      <c r="V339" t="n">
        <v>11.0</v>
      </c>
      <c r="W339"/>
    </row>
    <row r="340">
      <c r="A340" t="s">
        <v>37</v>
      </c>
      <c r="B340"/>
      <c r="C340" t="s">
        <v>484</v>
      </c>
      <c r="D340" t="s">
        <v>4</v>
      </c>
      <c r="E340" t="s">
        <v>469</v>
      </c>
      <c r="F340" t="s">
        <v>485</v>
      </c>
      <c r="G340" t="s">
        <v>18</v>
      </c>
      <c r="H340" t="n">
        <v>123.7</v>
      </c>
      <c r="I340">
        <f>H341+H342</f>
      </c>
      <c r="J340" t="n">
        <v>295.0</v>
      </c>
      <c r="K340"/>
      <c r="L340"/>
      <c r="M340"/>
      <c r="N340" t="s">
        <v>19</v>
      </c>
      <c r="O340" t="s">
        <v>9</v>
      </c>
      <c r="P340"/>
      <c r="Q340" t="s">
        <v>10</v>
      </c>
      <c r="R340" t="n">
        <v>12400.0</v>
      </c>
      <c r="S340" t="n">
        <v>0.0</v>
      </c>
      <c r="T340" t="s">
        <v>20</v>
      </c>
      <c r="U340" t="s">
        <v>250</v>
      </c>
      <c r="V340" t="n">
        <v>11.0</v>
      </c>
      <c r="W340"/>
    </row>
    <row r="341">
      <c r="A341" t="s">
        <v>37</v>
      </c>
      <c r="B341"/>
      <c r="C341"/>
      <c r="D341"/>
      <c r="E341"/>
      <c r="F341" t="s">
        <v>486</v>
      </c>
      <c r="G341" t="s">
        <v>18</v>
      </c>
      <c r="H341" t="n">
        <v>122.7</v>
      </c>
      <c r="I341"/>
      <c r="J341"/>
      <c r="K341"/>
      <c r="L341"/>
      <c r="M341"/>
      <c r="N341" t="s">
        <v>19</v>
      </c>
      <c r="O341" t="s">
        <v>9</v>
      </c>
      <c r="P341"/>
      <c r="Q341" t="s">
        <v>10</v>
      </c>
      <c r="R341" t="n">
        <v>12300.0</v>
      </c>
      <c r="S341" t="n">
        <v>0.0</v>
      </c>
      <c r="T341" t="s">
        <v>20</v>
      </c>
      <c r="U341" t="s">
        <v>250</v>
      </c>
      <c r="V341" t="n">
        <v>11.0</v>
      </c>
      <c r="W341"/>
    </row>
    <row r="342">
      <c r="A342" t="s">
        <v>37</v>
      </c>
      <c r="B342"/>
      <c r="C342" t="s">
        <v>487</v>
      </c>
      <c r="D342" t="s">
        <v>4</v>
      </c>
      <c r="E342" t="s">
        <v>469</v>
      </c>
      <c r="F342" t="s">
        <v>488</v>
      </c>
      <c r="G342" t="s">
        <v>18</v>
      </c>
      <c r="H342" t="n">
        <v>123.1</v>
      </c>
      <c r="I342">
        <f>H343+H344</f>
      </c>
      <c r="J342" t="n">
        <v>293.8</v>
      </c>
      <c r="K342"/>
      <c r="L342"/>
      <c r="M342"/>
      <c r="N342" t="s">
        <v>19</v>
      </c>
      <c r="O342" t="s">
        <v>9</v>
      </c>
      <c r="P342"/>
      <c r="Q342" t="s">
        <v>10</v>
      </c>
      <c r="R342" t="n">
        <v>12400.0</v>
      </c>
      <c r="S342" t="n">
        <v>0.0</v>
      </c>
      <c r="T342" t="s">
        <v>20</v>
      </c>
      <c r="U342" t="s">
        <v>250</v>
      </c>
      <c r="V342" t="n">
        <v>11.0</v>
      </c>
      <c r="W342"/>
    </row>
    <row r="343">
      <c r="A343" t="s">
        <v>37</v>
      </c>
      <c r="B343"/>
      <c r="C343"/>
      <c r="D343"/>
      <c r="E343"/>
      <c r="F343" t="s">
        <v>489</v>
      </c>
      <c r="G343" t="s">
        <v>18</v>
      </c>
      <c r="H343" t="n">
        <v>122.1</v>
      </c>
      <c r="I343"/>
      <c r="J343"/>
      <c r="K343"/>
      <c r="L343"/>
      <c r="M343"/>
      <c r="N343" t="s">
        <v>19</v>
      </c>
      <c r="O343" t="s">
        <v>9</v>
      </c>
      <c r="P343"/>
      <c r="Q343" t="s">
        <v>10</v>
      </c>
      <c r="R343" t="n">
        <v>12300.0</v>
      </c>
      <c r="S343" t="n">
        <v>0.0</v>
      </c>
      <c r="T343" t="s">
        <v>20</v>
      </c>
      <c r="U343" t="s">
        <v>250</v>
      </c>
      <c r="V343" t="n">
        <v>11.0</v>
      </c>
      <c r="W343"/>
    </row>
    <row r="344">
      <c r="A344" t="s">
        <v>37</v>
      </c>
      <c r="B344"/>
      <c r="C344" t="s">
        <v>490</v>
      </c>
      <c r="D344" t="s">
        <v>4</v>
      </c>
      <c r="E344" t="s">
        <v>469</v>
      </c>
      <c r="F344" t="s">
        <v>491</v>
      </c>
      <c r="G344" t="s">
        <v>18</v>
      </c>
      <c r="H344" t="n">
        <v>122.9</v>
      </c>
      <c r="I344">
        <f>H345+H346</f>
      </c>
      <c r="J344" t="n">
        <v>287.6</v>
      </c>
      <c r="K344"/>
      <c r="L344"/>
      <c r="M344"/>
      <c r="N344" t="s">
        <v>19</v>
      </c>
      <c r="O344" t="s">
        <v>9</v>
      </c>
      <c r="P344"/>
      <c r="Q344" t="s">
        <v>10</v>
      </c>
      <c r="R344" t="n">
        <v>12400.0</v>
      </c>
      <c r="S344" t="n">
        <v>0.0</v>
      </c>
      <c r="T344" t="s">
        <v>20</v>
      </c>
      <c r="U344" t="s">
        <v>250</v>
      </c>
      <c r="V344" t="n">
        <v>11.0</v>
      </c>
      <c r="W344"/>
    </row>
    <row r="345">
      <c r="A345" t="s">
        <v>37</v>
      </c>
      <c r="B345"/>
      <c r="C345"/>
      <c r="D345"/>
      <c r="E345"/>
      <c r="F345" t="s">
        <v>492</v>
      </c>
      <c r="G345" t="s">
        <v>18</v>
      </c>
      <c r="H345" t="n">
        <v>116.1</v>
      </c>
      <c r="I345"/>
      <c r="J345"/>
      <c r="K345"/>
      <c r="L345"/>
      <c r="M345"/>
      <c r="N345" t="s">
        <v>19</v>
      </c>
      <c r="O345" t="s">
        <v>9</v>
      </c>
      <c r="P345"/>
      <c r="Q345" t="s">
        <v>10</v>
      </c>
      <c r="R345" t="n">
        <v>11700.0</v>
      </c>
      <c r="S345" t="n">
        <v>0.0</v>
      </c>
      <c r="T345" t="s">
        <v>20</v>
      </c>
      <c r="U345" t="s">
        <v>250</v>
      </c>
      <c r="V345" t="n">
        <v>11.0</v>
      </c>
      <c r="W345"/>
    </row>
    <row r="346">
      <c r="A346" t="s">
        <v>37</v>
      </c>
      <c r="B346"/>
      <c r="C346" t="s">
        <v>493</v>
      </c>
      <c r="D346" t="s">
        <v>4</v>
      </c>
      <c r="E346" t="s">
        <v>494</v>
      </c>
      <c r="F346" t="s">
        <v>495</v>
      </c>
      <c r="G346" t="s">
        <v>18</v>
      </c>
      <c r="H346" t="n">
        <v>126.5</v>
      </c>
      <c r="I346">
        <f>H347+H348</f>
      </c>
      <c r="J346" t="n">
        <v>300.8</v>
      </c>
      <c r="K346"/>
      <c r="L346"/>
      <c r="M346"/>
      <c r="N346" t="s">
        <v>19</v>
      </c>
      <c r="O346" t="s">
        <v>9</v>
      </c>
      <c r="P346"/>
      <c r="Q346" t="s">
        <v>10</v>
      </c>
      <c r="R346" t="n">
        <v>12700.0</v>
      </c>
      <c r="S346" t="n">
        <v>0.0</v>
      </c>
      <c r="T346" t="s">
        <v>20</v>
      </c>
      <c r="U346" t="s">
        <v>250</v>
      </c>
      <c r="V346" t="n">
        <v>11.0</v>
      </c>
      <c r="W346"/>
    </row>
    <row r="347">
      <c r="A347" t="s">
        <v>37</v>
      </c>
      <c r="B347"/>
      <c r="C347"/>
      <c r="D347"/>
      <c r="E347"/>
      <c r="F347" t="s">
        <v>496</v>
      </c>
      <c r="G347" t="s">
        <v>18</v>
      </c>
      <c r="H347" t="n">
        <v>125.7</v>
      </c>
      <c r="I347"/>
      <c r="J347"/>
      <c r="K347"/>
      <c r="L347"/>
      <c r="M347"/>
      <c r="N347" t="s">
        <v>19</v>
      </c>
      <c r="O347" t="s">
        <v>9</v>
      </c>
      <c r="P347"/>
      <c r="Q347" t="s">
        <v>10</v>
      </c>
      <c r="R347" t="n">
        <v>12600.0</v>
      </c>
      <c r="S347" t="n">
        <v>0.0</v>
      </c>
      <c r="T347" t="s">
        <v>20</v>
      </c>
      <c r="U347" t="s">
        <v>250</v>
      </c>
      <c r="V347" t="n">
        <v>11.0</v>
      </c>
      <c r="W347"/>
    </row>
    <row r="348">
      <c r="A348" t="s">
        <v>37</v>
      </c>
      <c r="B348" t="n">
        <v>45409.0</v>
      </c>
      <c r="C348" t="s">
        <v>497</v>
      </c>
      <c r="D348" t="s">
        <v>4</v>
      </c>
      <c r="E348" t="s">
        <v>498</v>
      </c>
      <c r="F348" t="s">
        <v>499</v>
      </c>
      <c r="G348" t="s">
        <v>41</v>
      </c>
      <c r="H348" t="n">
        <v>143.7</v>
      </c>
      <c r="I348">
        <f>H349+H350</f>
      </c>
      <c r="J348" t="n">
        <v>350.4</v>
      </c>
      <c r="K348"/>
      <c r="L348"/>
      <c r="M348"/>
      <c r="N348" t="s">
        <v>19</v>
      </c>
      <c r="O348" t="s">
        <v>9</v>
      </c>
      <c r="P348"/>
      <c r="Q348" t="s">
        <v>10</v>
      </c>
      <c r="R348" t="n">
        <v>12200.0</v>
      </c>
      <c r="S348" t="n">
        <v>0.0</v>
      </c>
      <c r="T348" t="s">
        <v>20</v>
      </c>
      <c r="U348" t="s">
        <v>250</v>
      </c>
      <c r="V348" t="n">
        <v>18.0</v>
      </c>
      <c r="W348"/>
    </row>
    <row r="349">
      <c r="A349" t="s">
        <v>37</v>
      </c>
      <c r="B349"/>
      <c r="C349"/>
      <c r="D349"/>
      <c r="E349"/>
      <c r="F349" t="s">
        <v>500</v>
      </c>
      <c r="G349" t="s">
        <v>41</v>
      </c>
      <c r="H349" t="n">
        <v>149.7</v>
      </c>
      <c r="I349"/>
      <c r="J349"/>
      <c r="K349"/>
      <c r="L349"/>
      <c r="M349"/>
      <c r="N349" t="s">
        <v>19</v>
      </c>
      <c r="O349" t="s">
        <v>9</v>
      </c>
      <c r="P349"/>
      <c r="Q349" t="s">
        <v>10</v>
      </c>
      <c r="R349" t="n">
        <v>12700.0</v>
      </c>
      <c r="S349" t="n">
        <v>0.0</v>
      </c>
      <c r="T349" t="s">
        <v>20</v>
      </c>
      <c r="U349" t="s">
        <v>250</v>
      </c>
      <c r="V349" t="n">
        <v>18.0</v>
      </c>
      <c r="W349"/>
    </row>
    <row r="350">
      <c r="A350" t="s">
        <v>37</v>
      </c>
      <c r="B350"/>
      <c r="C350" t="s">
        <v>501</v>
      </c>
      <c r="D350" t="s">
        <v>4</v>
      </c>
      <c r="E350" t="s">
        <v>498</v>
      </c>
      <c r="F350" t="s">
        <v>502</v>
      </c>
      <c r="G350" t="s">
        <v>41</v>
      </c>
      <c r="H350" t="n">
        <v>150.3</v>
      </c>
      <c r="I350">
        <f>H351+H352</f>
      </c>
      <c r="J350" t="n">
        <v>354.6</v>
      </c>
      <c r="K350"/>
      <c r="L350"/>
      <c r="M350"/>
      <c r="N350" t="s">
        <v>19</v>
      </c>
      <c r="O350" t="s">
        <v>9</v>
      </c>
      <c r="P350"/>
      <c r="Q350" t="s">
        <v>10</v>
      </c>
      <c r="R350" t="n">
        <v>12200.0</v>
      </c>
      <c r="S350" t="n">
        <v>0.0</v>
      </c>
      <c r="T350" t="s">
        <v>20</v>
      </c>
      <c r="U350" t="s">
        <v>250</v>
      </c>
      <c r="V350" t="n">
        <v>18.0</v>
      </c>
      <c r="W350"/>
    </row>
    <row r="351">
      <c r="A351" t="s">
        <v>37</v>
      </c>
      <c r="B351"/>
      <c r="C351"/>
      <c r="D351"/>
      <c r="E351"/>
      <c r="F351" t="s">
        <v>503</v>
      </c>
      <c r="G351" t="s">
        <v>41</v>
      </c>
      <c r="H351" t="n">
        <v>147.3</v>
      </c>
      <c r="I351"/>
      <c r="J351"/>
      <c r="K351"/>
      <c r="L351"/>
      <c r="M351"/>
      <c r="N351" t="s">
        <v>19</v>
      </c>
      <c r="O351" t="s">
        <v>9</v>
      </c>
      <c r="P351"/>
      <c r="Q351" t="s">
        <v>10</v>
      </c>
      <c r="R351" t="n">
        <v>12500.0</v>
      </c>
      <c r="S351" t="n">
        <v>0.0</v>
      </c>
      <c r="T351" t="s">
        <v>20</v>
      </c>
      <c r="U351" t="s">
        <v>250</v>
      </c>
      <c r="V351" t="n">
        <v>18.0</v>
      </c>
      <c r="W351"/>
    </row>
    <row r="352">
      <c r="A352" t="s">
        <v>37</v>
      </c>
      <c r="B352"/>
      <c r="C352" t="s">
        <v>504</v>
      </c>
      <c r="D352" t="s">
        <v>4</v>
      </c>
      <c r="E352" t="s">
        <v>498</v>
      </c>
      <c r="F352" t="s">
        <v>505</v>
      </c>
      <c r="G352" t="s">
        <v>41</v>
      </c>
      <c r="H352" t="n">
        <v>149.7</v>
      </c>
      <c r="I352">
        <f>H353+H354</f>
      </c>
      <c r="J352" t="n">
        <v>358.8</v>
      </c>
      <c r="K352"/>
      <c r="L352"/>
      <c r="M352"/>
      <c r="N352" t="s">
        <v>19</v>
      </c>
      <c r="O352" t="s">
        <v>9</v>
      </c>
      <c r="P352"/>
      <c r="Q352" t="s">
        <v>10</v>
      </c>
      <c r="R352" t="n">
        <v>12700.0</v>
      </c>
      <c r="S352" t="n">
        <v>0.0</v>
      </c>
      <c r="T352" t="s">
        <v>20</v>
      </c>
      <c r="U352" t="s">
        <v>250</v>
      </c>
      <c r="V352" t="n">
        <v>18.0</v>
      </c>
      <c r="W352"/>
    </row>
    <row r="353">
      <c r="A353" t="s">
        <v>37</v>
      </c>
      <c r="B353"/>
      <c r="C353"/>
      <c r="D353"/>
      <c r="E353"/>
      <c r="F353" t="s">
        <v>506</v>
      </c>
      <c r="G353" t="s">
        <v>41</v>
      </c>
      <c r="H353" t="n">
        <v>152.1</v>
      </c>
      <c r="I353"/>
      <c r="J353"/>
      <c r="K353"/>
      <c r="L353"/>
      <c r="M353"/>
      <c r="N353" t="s">
        <v>19</v>
      </c>
      <c r="O353" t="s">
        <v>9</v>
      </c>
      <c r="P353"/>
      <c r="Q353" t="s">
        <v>10</v>
      </c>
      <c r="R353" t="n">
        <v>12900.0</v>
      </c>
      <c r="S353" t="n">
        <v>1.0</v>
      </c>
      <c r="T353" t="s">
        <v>20</v>
      </c>
      <c r="U353" t="s">
        <v>250</v>
      </c>
      <c r="V353" t="n">
        <v>18.0</v>
      </c>
      <c r="W353"/>
    </row>
    <row r="354">
      <c r="A354" t="s">
        <v>37</v>
      </c>
      <c r="B354"/>
      <c r="C354" t="s">
        <v>507</v>
      </c>
      <c r="D354" t="s">
        <v>4</v>
      </c>
      <c r="E354" t="s">
        <v>498</v>
      </c>
      <c r="F354" t="s">
        <v>508</v>
      </c>
      <c r="G354" t="s">
        <v>41</v>
      </c>
      <c r="H354" t="n">
        <v>151.5</v>
      </c>
      <c r="I354">
        <f>H355+H356</f>
      </c>
      <c r="J354" t="n">
        <v>358.8</v>
      </c>
      <c r="K354"/>
      <c r="L354"/>
      <c r="M354"/>
      <c r="N354" t="s">
        <v>19</v>
      </c>
      <c r="O354" t="s">
        <v>9</v>
      </c>
      <c r="P354"/>
      <c r="Q354" t="s">
        <v>10</v>
      </c>
      <c r="R354" t="n">
        <v>12900.0</v>
      </c>
      <c r="S354" t="n">
        <v>1.0</v>
      </c>
      <c r="T354" t="s">
        <v>20</v>
      </c>
      <c r="U354" t="s">
        <v>250</v>
      </c>
      <c r="V354" t="n">
        <v>18.0</v>
      </c>
      <c r="W354"/>
    </row>
    <row r="355">
      <c r="A355" t="s">
        <v>37</v>
      </c>
      <c r="B355"/>
      <c r="C355"/>
      <c r="D355"/>
      <c r="E355"/>
      <c r="F355" t="s">
        <v>509</v>
      </c>
      <c r="G355" t="s">
        <v>41</v>
      </c>
      <c r="H355" t="n">
        <v>150.3</v>
      </c>
      <c r="I355"/>
      <c r="J355"/>
      <c r="K355"/>
      <c r="L355"/>
      <c r="M355"/>
      <c r="N355" t="s">
        <v>19</v>
      </c>
      <c r="O355" t="s">
        <v>9</v>
      </c>
      <c r="P355"/>
      <c r="Q355" t="s">
        <v>10</v>
      </c>
      <c r="R355" t="n">
        <v>12800.0</v>
      </c>
      <c r="S355" t="n">
        <v>1.0</v>
      </c>
      <c r="T355" t="s">
        <v>20</v>
      </c>
      <c r="U355" t="s">
        <v>250</v>
      </c>
      <c r="V355" t="n">
        <v>18.0</v>
      </c>
      <c r="W355"/>
    </row>
    <row r="356">
      <c r="A356" t="s">
        <v>37</v>
      </c>
      <c r="B356"/>
      <c r="C356" t="s">
        <v>510</v>
      </c>
      <c r="D356" t="s">
        <v>4</v>
      </c>
      <c r="E356" t="s">
        <v>498</v>
      </c>
      <c r="F356" t="s">
        <v>511</v>
      </c>
      <c r="G356" t="s">
        <v>41</v>
      </c>
      <c r="H356" t="n">
        <v>144.9</v>
      </c>
      <c r="I356">
        <f>H357+H358</f>
      </c>
      <c r="J356" t="n">
        <v>350.6</v>
      </c>
      <c r="K356"/>
      <c r="L356"/>
      <c r="M356"/>
      <c r="N356" t="s">
        <v>19</v>
      </c>
      <c r="O356" t="s">
        <v>9</v>
      </c>
      <c r="P356"/>
      <c r="Q356" t="s">
        <v>10</v>
      </c>
      <c r="R356" t="n">
        <v>12300.0</v>
      </c>
      <c r="S356" t="n">
        <v>1.0</v>
      </c>
      <c r="T356" t="s">
        <v>20</v>
      </c>
      <c r="U356" t="s">
        <v>250</v>
      </c>
      <c r="V356" t="n">
        <v>18.0</v>
      </c>
      <c r="W356"/>
    </row>
    <row r="357">
      <c r="A357" t="s">
        <v>37</v>
      </c>
      <c r="B357"/>
      <c r="C357"/>
      <c r="D357"/>
      <c r="E357"/>
      <c r="F357" t="s">
        <v>512</v>
      </c>
      <c r="G357" t="s">
        <v>41</v>
      </c>
      <c r="H357" t="n">
        <v>148.7</v>
      </c>
      <c r="I357"/>
      <c r="J357"/>
      <c r="K357"/>
      <c r="L357"/>
      <c r="M357"/>
      <c r="N357" t="s">
        <v>19</v>
      </c>
      <c r="O357" t="s">
        <v>9</v>
      </c>
      <c r="P357"/>
      <c r="Q357" t="s">
        <v>10</v>
      </c>
      <c r="R357" t="n">
        <v>12700.0</v>
      </c>
      <c r="S357" t="n">
        <v>1.0</v>
      </c>
      <c r="T357" t="s">
        <v>20</v>
      </c>
      <c r="U357" t="s">
        <v>250</v>
      </c>
      <c r="V357" t="n">
        <v>18.0</v>
      </c>
      <c r="W357"/>
    </row>
    <row r="358">
      <c r="A358" t="s">
        <v>37</v>
      </c>
      <c r="B358"/>
      <c r="C358" t="s">
        <v>513</v>
      </c>
      <c r="D358" t="s">
        <v>4</v>
      </c>
      <c r="E358" t="s">
        <v>498</v>
      </c>
      <c r="F358" t="s">
        <v>514</v>
      </c>
      <c r="G358" t="s">
        <v>41</v>
      </c>
      <c r="H358" t="n">
        <v>153.7</v>
      </c>
      <c r="I358">
        <f>H359+H360</f>
      </c>
      <c r="J358" t="n">
        <v>362.6</v>
      </c>
      <c r="K358"/>
      <c r="L358"/>
      <c r="M358"/>
      <c r="N358" t="s">
        <v>19</v>
      </c>
      <c r="O358" t="s">
        <v>9</v>
      </c>
      <c r="P358"/>
      <c r="Q358" t="s">
        <v>10</v>
      </c>
      <c r="R358" t="n">
        <v>13100.0</v>
      </c>
      <c r="S358" t="n">
        <v>0.0</v>
      </c>
      <c r="T358" t="s">
        <v>20</v>
      </c>
      <c r="U358" t="s">
        <v>250</v>
      </c>
      <c r="V358" t="n">
        <v>18.0</v>
      </c>
      <c r="W358"/>
    </row>
    <row r="359">
      <c r="A359" t="s">
        <v>37</v>
      </c>
      <c r="B359"/>
      <c r="C359"/>
      <c r="D359"/>
      <c r="E359"/>
      <c r="F359" t="s">
        <v>515</v>
      </c>
      <c r="G359" t="s">
        <v>41</v>
      </c>
      <c r="H359" t="n">
        <v>151.9</v>
      </c>
      <c r="I359"/>
      <c r="J359"/>
      <c r="K359"/>
      <c r="L359"/>
      <c r="M359"/>
      <c r="N359" t="s">
        <v>19</v>
      </c>
      <c r="O359" t="s">
        <v>9</v>
      </c>
      <c r="P359"/>
      <c r="Q359" t="s">
        <v>10</v>
      </c>
      <c r="R359" t="n">
        <v>12900.0</v>
      </c>
      <c r="S359" t="n">
        <v>0.0</v>
      </c>
      <c r="T359" t="s">
        <v>20</v>
      </c>
      <c r="U359" t="s">
        <v>250</v>
      </c>
      <c r="V359" t="n">
        <v>18.0</v>
      </c>
      <c r="W359"/>
    </row>
    <row r="360">
      <c r="A360" t="s">
        <v>37</v>
      </c>
      <c r="B360"/>
      <c r="C360" t="s">
        <v>516</v>
      </c>
      <c r="D360" t="s">
        <v>4</v>
      </c>
      <c r="E360" t="s">
        <v>498</v>
      </c>
      <c r="F360" t="s">
        <v>517</v>
      </c>
      <c r="G360" t="s">
        <v>41</v>
      </c>
      <c r="H360" t="n">
        <v>148.9</v>
      </c>
      <c r="I360">
        <f>H361+H362</f>
      </c>
      <c r="J360" t="n">
        <v>355.0</v>
      </c>
      <c r="K360"/>
      <c r="L360"/>
      <c r="M360"/>
      <c r="N360" t="s">
        <v>19</v>
      </c>
      <c r="O360" t="s">
        <v>9</v>
      </c>
      <c r="P360"/>
      <c r="Q360" t="s">
        <v>10</v>
      </c>
      <c r="R360" t="n">
        <v>12700.0</v>
      </c>
      <c r="S360" t="n">
        <v>1.0</v>
      </c>
      <c r="T360" t="s">
        <v>20</v>
      </c>
      <c r="U360" t="s">
        <v>250</v>
      </c>
      <c r="V360" t="n">
        <v>18.0</v>
      </c>
      <c r="W360"/>
    </row>
    <row r="361">
      <c r="A361" t="s">
        <v>37</v>
      </c>
      <c r="B361"/>
      <c r="C361"/>
      <c r="D361"/>
      <c r="E361"/>
      <c r="F361" t="s">
        <v>518</v>
      </c>
      <c r="G361" t="s">
        <v>41</v>
      </c>
      <c r="H361" t="n">
        <v>149.1</v>
      </c>
      <c r="I361"/>
      <c r="J361"/>
      <c r="K361"/>
      <c r="L361"/>
      <c r="M361"/>
      <c r="N361" t="s">
        <v>19</v>
      </c>
      <c r="O361" t="s">
        <v>9</v>
      </c>
      <c r="P361"/>
      <c r="Q361" t="s">
        <v>10</v>
      </c>
      <c r="R361" t="n">
        <v>12700.0</v>
      </c>
      <c r="S361" t="n">
        <v>1.0</v>
      </c>
      <c r="T361" t="s">
        <v>20</v>
      </c>
      <c r="U361" t="s">
        <v>250</v>
      </c>
      <c r="V361" t="n">
        <v>18.0</v>
      </c>
      <c r="W361"/>
    </row>
    <row r="362">
      <c r="A362" t="s">
        <v>37</v>
      </c>
      <c r="B362"/>
      <c r="C362" t="s">
        <v>519</v>
      </c>
      <c r="D362" t="s">
        <v>4</v>
      </c>
      <c r="E362" t="s">
        <v>241</v>
      </c>
      <c r="F362" t="s">
        <v>520</v>
      </c>
      <c r="G362" t="s">
        <v>192</v>
      </c>
      <c r="H362" t="n">
        <v>131.6</v>
      </c>
      <c r="I362">
        <f>H363+H364</f>
      </c>
      <c r="J362" t="n">
        <v>322.8</v>
      </c>
      <c r="K362"/>
      <c r="L362"/>
      <c r="M362"/>
      <c r="N362" t="s">
        <v>19</v>
      </c>
      <c r="O362" t="s">
        <v>9</v>
      </c>
      <c r="P362"/>
      <c r="Q362" t="s">
        <v>10</v>
      </c>
      <c r="R362" t="n">
        <v>12600.0</v>
      </c>
      <c r="S362" t="n">
        <v>0.0</v>
      </c>
      <c r="T362" t="s">
        <v>20</v>
      </c>
      <c r="U362" t="s">
        <v>250</v>
      </c>
      <c r="V362" t="n">
        <v>18.0</v>
      </c>
      <c r="W362"/>
    </row>
    <row r="363">
      <c r="A363" t="s">
        <v>37</v>
      </c>
      <c r="B363"/>
      <c r="C363"/>
      <c r="D363"/>
      <c r="E363"/>
      <c r="F363" t="s">
        <v>521</v>
      </c>
      <c r="G363" t="s">
        <v>192</v>
      </c>
      <c r="H363" t="n">
        <v>131.8</v>
      </c>
      <c r="I363"/>
      <c r="J363"/>
      <c r="K363"/>
      <c r="L363"/>
      <c r="M363"/>
      <c r="N363" t="s">
        <v>19</v>
      </c>
      <c r="O363" t="s">
        <v>9</v>
      </c>
      <c r="P363"/>
      <c r="Q363" t="s">
        <v>10</v>
      </c>
      <c r="R363" t="n">
        <v>12600.0</v>
      </c>
      <c r="S363" t="n">
        <v>0.0</v>
      </c>
      <c r="T363" t="s">
        <v>20</v>
      </c>
      <c r="U363" t="s">
        <v>250</v>
      </c>
      <c r="V363" t="n">
        <v>18.0</v>
      </c>
      <c r="W363"/>
    </row>
    <row r="364">
      <c r="A364" t="s">
        <v>37</v>
      </c>
      <c r="B364"/>
      <c r="C364" t="s">
        <v>522</v>
      </c>
      <c r="D364" t="s">
        <v>4</v>
      </c>
      <c r="E364" t="s">
        <v>241</v>
      </c>
      <c r="F364" t="s">
        <v>523</v>
      </c>
      <c r="G364" t="s">
        <v>192</v>
      </c>
      <c r="H364" t="n">
        <v>131.2</v>
      </c>
      <c r="I364">
        <f>H365+H366</f>
      </c>
      <c r="J364" t="n">
        <v>323.0</v>
      </c>
      <c r="K364"/>
      <c r="L364"/>
      <c r="M364"/>
      <c r="N364" t="s">
        <v>19</v>
      </c>
      <c r="O364" t="s">
        <v>9</v>
      </c>
      <c r="P364"/>
      <c r="Q364" t="s">
        <v>10</v>
      </c>
      <c r="R364" t="n">
        <v>12600.0</v>
      </c>
      <c r="S364" t="n">
        <v>1.0</v>
      </c>
      <c r="T364" t="s">
        <v>20</v>
      </c>
      <c r="U364" t="s">
        <v>250</v>
      </c>
      <c r="V364" t="n">
        <v>18.0</v>
      </c>
      <c r="W364"/>
    </row>
    <row r="365">
      <c r="A365" t="s">
        <v>37</v>
      </c>
      <c r="B365"/>
      <c r="C365"/>
      <c r="D365"/>
      <c r="E365"/>
      <c r="F365" t="s">
        <v>524</v>
      </c>
      <c r="G365" t="s">
        <v>192</v>
      </c>
      <c r="H365" t="n">
        <v>132.4</v>
      </c>
      <c r="I365"/>
      <c r="J365"/>
      <c r="K365"/>
      <c r="L365"/>
      <c r="M365"/>
      <c r="N365" t="s">
        <v>19</v>
      </c>
      <c r="O365" t="s">
        <v>9</v>
      </c>
      <c r="P365"/>
      <c r="Q365" t="s">
        <v>10</v>
      </c>
      <c r="R365" t="n">
        <v>12700.0</v>
      </c>
      <c r="S365" t="n">
        <v>1.0</v>
      </c>
      <c r="T365" t="s">
        <v>20</v>
      </c>
      <c r="U365" t="s">
        <v>250</v>
      </c>
      <c r="V365" t="n">
        <v>18.0</v>
      </c>
      <c r="W365"/>
    </row>
    <row r="366">
      <c r="A366" t="s">
        <v>37</v>
      </c>
      <c r="B366"/>
      <c r="C366" t="s">
        <v>525</v>
      </c>
      <c r="D366" t="s">
        <v>4</v>
      </c>
      <c r="E366" t="s">
        <v>241</v>
      </c>
      <c r="F366" t="s">
        <v>526</v>
      </c>
      <c r="G366" t="s">
        <v>192</v>
      </c>
      <c r="H366" t="n">
        <v>132.0</v>
      </c>
      <c r="I366">
        <f>H367+H368</f>
      </c>
      <c r="J366" t="n">
        <v>322.6</v>
      </c>
      <c r="K366"/>
      <c r="L366"/>
      <c r="M366"/>
      <c r="N366" t="s">
        <v>19</v>
      </c>
      <c r="O366" t="s">
        <v>9</v>
      </c>
      <c r="P366"/>
      <c r="Q366" t="s">
        <v>10</v>
      </c>
      <c r="R366" t="n">
        <v>12600.0</v>
      </c>
      <c r="S366" t="n">
        <v>0.0</v>
      </c>
      <c r="T366" t="s">
        <v>20</v>
      </c>
      <c r="U366" t="s">
        <v>250</v>
      </c>
      <c r="V366" t="n">
        <v>18.0</v>
      </c>
      <c r="W366"/>
    </row>
    <row r="367">
      <c r="A367" t="s">
        <v>37</v>
      </c>
      <c r="B367"/>
      <c r="C367"/>
      <c r="D367"/>
      <c r="E367"/>
      <c r="F367" t="s">
        <v>527</v>
      </c>
      <c r="G367" t="s">
        <v>192</v>
      </c>
      <c r="H367" t="n">
        <v>131.2</v>
      </c>
      <c r="I367"/>
      <c r="J367"/>
      <c r="K367"/>
      <c r="L367"/>
      <c r="M367"/>
      <c r="N367" t="s">
        <v>19</v>
      </c>
      <c r="O367" t="s">
        <v>9</v>
      </c>
      <c r="P367"/>
      <c r="Q367" t="s">
        <v>10</v>
      </c>
      <c r="R367" t="n">
        <v>12600.0</v>
      </c>
      <c r="S367" t="n">
        <v>0.0</v>
      </c>
      <c r="T367" t="s">
        <v>20</v>
      </c>
      <c r="U367" t="s">
        <v>250</v>
      </c>
      <c r="V367" t="n">
        <v>18.0</v>
      </c>
      <c r="W367"/>
    </row>
    <row r="368">
      <c r="A368" t="s">
        <v>37</v>
      </c>
      <c r="B368"/>
      <c r="C368" t="s">
        <v>528</v>
      </c>
      <c r="D368" t="s">
        <v>4</v>
      </c>
      <c r="E368" t="s">
        <v>241</v>
      </c>
      <c r="F368" t="s">
        <v>529</v>
      </c>
      <c r="G368" t="s">
        <v>192</v>
      </c>
      <c r="H368" t="n">
        <v>131.8</v>
      </c>
      <c r="I368">
        <f>H369+H370</f>
      </c>
      <c r="J368" t="n">
        <v>322.8</v>
      </c>
      <c r="K368"/>
      <c r="L368"/>
      <c r="M368"/>
      <c r="N368" t="s">
        <v>19</v>
      </c>
      <c r="O368" t="s">
        <v>9</v>
      </c>
      <c r="P368"/>
      <c r="Q368" t="s">
        <v>10</v>
      </c>
      <c r="R368" t="n">
        <v>12600.0</v>
      </c>
      <c r="S368" t="n">
        <v>0.0</v>
      </c>
      <c r="T368" t="s">
        <v>20</v>
      </c>
      <c r="U368" t="s">
        <v>250</v>
      </c>
      <c r="V368" t="n">
        <v>18.0</v>
      </c>
      <c r="W368"/>
    </row>
    <row r="369">
      <c r="A369" t="s">
        <v>37</v>
      </c>
      <c r="B369"/>
      <c r="C369"/>
      <c r="D369"/>
      <c r="E369"/>
      <c r="F369" t="s">
        <v>530</v>
      </c>
      <c r="G369" t="s">
        <v>192</v>
      </c>
      <c r="H369" t="n">
        <v>131.6</v>
      </c>
      <c r="I369"/>
      <c r="J369"/>
      <c r="K369"/>
      <c r="L369"/>
      <c r="M369"/>
      <c r="N369" t="s">
        <v>19</v>
      </c>
      <c r="O369" t="s">
        <v>9</v>
      </c>
      <c r="P369"/>
      <c r="Q369" t="s">
        <v>10</v>
      </c>
      <c r="R369" t="n">
        <v>12600.0</v>
      </c>
      <c r="S369" t="n">
        <v>0.0</v>
      </c>
      <c r="T369" t="s">
        <v>20</v>
      </c>
      <c r="U369" t="s">
        <v>250</v>
      </c>
      <c r="V369" t="n">
        <v>18.0</v>
      </c>
      <c r="W369"/>
    </row>
    <row r="370">
      <c r="A370" t="s">
        <v>37</v>
      </c>
      <c r="B370"/>
      <c r="C370" t="s">
        <v>531</v>
      </c>
      <c r="D370" t="s">
        <v>4</v>
      </c>
      <c r="E370" t="s">
        <v>241</v>
      </c>
      <c r="F370" t="s">
        <v>532</v>
      </c>
      <c r="G370" t="s">
        <v>192</v>
      </c>
      <c r="H370" t="n">
        <v>129.6</v>
      </c>
      <c r="I370">
        <f>H371+H372</f>
      </c>
      <c r="J370" t="n">
        <v>318.4</v>
      </c>
      <c r="K370"/>
      <c r="L370"/>
      <c r="M370"/>
      <c r="N370" t="s">
        <v>19</v>
      </c>
      <c r="O370" t="s">
        <v>9</v>
      </c>
      <c r="P370"/>
      <c r="Q370" t="s">
        <v>10</v>
      </c>
      <c r="R370" t="n">
        <v>12400.0</v>
      </c>
      <c r="S370" t="n">
        <v>0.0</v>
      </c>
      <c r="T370" t="s">
        <v>20</v>
      </c>
      <c r="U370" t="s">
        <v>250</v>
      </c>
      <c r="V370" t="n">
        <v>18.0</v>
      </c>
      <c r="W370"/>
    </row>
    <row r="371">
      <c r="A371" t="s">
        <v>37</v>
      </c>
      <c r="B371"/>
      <c r="C371"/>
      <c r="D371"/>
      <c r="E371"/>
      <c r="F371" t="s">
        <v>533</v>
      </c>
      <c r="G371" t="s">
        <v>192</v>
      </c>
      <c r="H371" t="n">
        <v>129.4</v>
      </c>
      <c r="I371"/>
      <c r="J371"/>
      <c r="K371"/>
      <c r="L371"/>
      <c r="M371"/>
      <c r="N371" t="s">
        <v>19</v>
      </c>
      <c r="O371" t="s">
        <v>9</v>
      </c>
      <c r="P371"/>
      <c r="Q371" t="s">
        <v>10</v>
      </c>
      <c r="R371" t="n">
        <v>12400.0</v>
      </c>
      <c r="S371" t="n">
        <v>0.0</v>
      </c>
      <c r="T371" t="s">
        <v>20</v>
      </c>
      <c r="U371" t="s">
        <v>250</v>
      </c>
      <c r="V371" t="n">
        <v>18.0</v>
      </c>
      <c r="W371"/>
    </row>
    <row r="372">
      <c r="A372" t="s">
        <v>37</v>
      </c>
      <c r="B372"/>
      <c r="C372" t="s">
        <v>534</v>
      </c>
      <c r="D372" t="s">
        <v>4</v>
      </c>
      <c r="E372" t="s">
        <v>241</v>
      </c>
      <c r="F372" t="s">
        <v>535</v>
      </c>
      <c r="G372" t="s">
        <v>192</v>
      </c>
      <c r="H372" t="n">
        <v>129.2</v>
      </c>
      <c r="I372">
        <f>H373+H374</f>
      </c>
      <c r="J372" t="n">
        <v>315.2</v>
      </c>
      <c r="K372"/>
      <c r="L372"/>
      <c r="M372"/>
      <c r="N372" t="s">
        <v>19</v>
      </c>
      <c r="O372" t="s">
        <v>9</v>
      </c>
      <c r="P372"/>
      <c r="Q372" t="s">
        <v>10</v>
      </c>
      <c r="R372" t="n">
        <v>12400.0</v>
      </c>
      <c r="S372" t="n">
        <v>0.0</v>
      </c>
      <c r="T372" t="s">
        <v>20</v>
      </c>
      <c r="U372" t="s">
        <v>250</v>
      </c>
      <c r="V372" t="n">
        <v>18.0</v>
      </c>
      <c r="W372"/>
    </row>
    <row r="373">
      <c r="A373" t="s">
        <v>37</v>
      </c>
      <c r="B373"/>
      <c r="C373"/>
      <c r="D373"/>
      <c r="E373"/>
      <c r="F373" t="s">
        <v>536</v>
      </c>
      <c r="G373" t="s">
        <v>192</v>
      </c>
      <c r="H373" t="n">
        <v>126.6</v>
      </c>
      <c r="I373"/>
      <c r="J373"/>
      <c r="K373"/>
      <c r="L373"/>
      <c r="M373"/>
      <c r="N373" t="s">
        <v>19</v>
      </c>
      <c r="O373" t="s">
        <v>9</v>
      </c>
      <c r="P373"/>
      <c r="Q373" t="s">
        <v>10</v>
      </c>
      <c r="R373" t="n">
        <v>12100.0</v>
      </c>
      <c r="S373" t="n">
        <v>0.0</v>
      </c>
      <c r="T373" t="s">
        <v>20</v>
      </c>
      <c r="U373" t="s">
        <v>250</v>
      </c>
      <c r="V373" t="n">
        <v>18.0</v>
      </c>
      <c r="W373"/>
    </row>
    <row r="374">
      <c r="A374" t="s">
        <v>37</v>
      </c>
      <c r="B374"/>
      <c r="C374" t="s">
        <v>537</v>
      </c>
      <c r="D374" t="s">
        <v>4</v>
      </c>
      <c r="E374" t="s">
        <v>241</v>
      </c>
      <c r="F374" t="s">
        <v>538</v>
      </c>
      <c r="G374" t="s">
        <v>192</v>
      </c>
      <c r="H374" t="n">
        <v>126.8</v>
      </c>
      <c r="I374">
        <f>H375+H376</f>
      </c>
      <c r="J374" t="n">
        <v>315.4</v>
      </c>
      <c r="K374"/>
      <c r="L374"/>
      <c r="M374"/>
      <c r="N374" t="s">
        <v>19</v>
      </c>
      <c r="O374" t="s">
        <v>9</v>
      </c>
      <c r="P374"/>
      <c r="Q374" t="s">
        <v>10</v>
      </c>
      <c r="R374" t="n">
        <v>13100.0</v>
      </c>
      <c r="S374" t="n">
        <v>0.0</v>
      </c>
      <c r="T374" t="s">
        <v>20</v>
      </c>
      <c r="U374" t="s">
        <v>250</v>
      </c>
      <c r="V374" t="n">
        <v>18.0</v>
      </c>
      <c r="W374"/>
    </row>
    <row r="375">
      <c r="A375" t="s">
        <v>37</v>
      </c>
      <c r="B375"/>
      <c r="C375"/>
      <c r="D375"/>
      <c r="E375"/>
      <c r="F375" t="s">
        <v>539</v>
      </c>
      <c r="G375" t="s">
        <v>192</v>
      </c>
      <c r="H375" t="n">
        <v>129.2</v>
      </c>
      <c r="I375"/>
      <c r="J375"/>
      <c r="K375"/>
      <c r="L375"/>
      <c r="M375"/>
      <c r="N375" t="s">
        <v>19</v>
      </c>
      <c r="O375" t="s">
        <v>9</v>
      </c>
      <c r="P375"/>
      <c r="Q375" t="s">
        <v>10</v>
      </c>
      <c r="R375" t="n">
        <v>12400.0</v>
      </c>
      <c r="S375" t="n">
        <v>0.0</v>
      </c>
      <c r="T375" t="s">
        <v>20</v>
      </c>
      <c r="U375" t="s">
        <v>250</v>
      </c>
      <c r="V375" t="n">
        <v>18.0</v>
      </c>
      <c r="W375"/>
    </row>
    <row r="376">
      <c r="A376" t="s">
        <v>37</v>
      </c>
      <c r="B376"/>
      <c r="C376" t="s">
        <v>540</v>
      </c>
      <c r="D376" t="s">
        <v>4</v>
      </c>
      <c r="E376" t="s">
        <v>241</v>
      </c>
      <c r="F376" t="s">
        <v>541</v>
      </c>
      <c r="G376" t="s">
        <v>192</v>
      </c>
      <c r="H376" t="n">
        <v>128.2</v>
      </c>
      <c r="I376">
        <f>H377+H378</f>
      </c>
      <c r="J376" t="n">
        <v>316.4</v>
      </c>
      <c r="K376"/>
      <c r="L376"/>
      <c r="M376"/>
      <c r="N376" t="s">
        <v>19</v>
      </c>
      <c r="O376" t="s">
        <v>9</v>
      </c>
      <c r="P376"/>
      <c r="Q376" t="s">
        <v>10</v>
      </c>
      <c r="R376" t="n">
        <v>12300.0</v>
      </c>
      <c r="S376" t="n">
        <v>0.0</v>
      </c>
      <c r="T376" t="s">
        <v>20</v>
      </c>
      <c r="U376" t="s">
        <v>250</v>
      </c>
      <c r="V376" t="n">
        <v>18.0</v>
      </c>
      <c r="W376"/>
    </row>
    <row r="377">
      <c r="A377" t="s">
        <v>37</v>
      </c>
      <c r="B377"/>
      <c r="C377"/>
      <c r="D377"/>
      <c r="E377"/>
      <c r="F377" t="s">
        <v>542</v>
      </c>
      <c r="G377" t="s">
        <v>192</v>
      </c>
      <c r="H377" t="n">
        <v>128.8</v>
      </c>
      <c r="I377"/>
      <c r="J377"/>
      <c r="K377"/>
      <c r="L377"/>
      <c r="M377"/>
      <c r="N377" t="s">
        <v>19</v>
      </c>
      <c r="O377" t="s">
        <v>9</v>
      </c>
      <c r="P377"/>
      <c r="Q377" t="s">
        <v>10</v>
      </c>
      <c r="R377" t="n">
        <v>12300.0</v>
      </c>
      <c r="S377" t="n">
        <v>0.0</v>
      </c>
      <c r="T377" t="s">
        <v>20</v>
      </c>
      <c r="U377" t="s">
        <v>250</v>
      </c>
      <c r="V377" t="n">
        <v>18.0</v>
      </c>
      <c r="W377"/>
    </row>
    <row r="378">
      <c r="A378" t="s">
        <v>37</v>
      </c>
      <c r="B378"/>
      <c r="C378" t="s">
        <v>543</v>
      </c>
      <c r="D378" t="s">
        <v>4</v>
      </c>
      <c r="E378" t="s">
        <v>241</v>
      </c>
      <c r="F378" t="s">
        <v>544</v>
      </c>
      <c r="G378" t="s">
        <v>192</v>
      </c>
      <c r="H378" t="n">
        <v>128.6</v>
      </c>
      <c r="I378">
        <f>H379+H380</f>
      </c>
      <c r="J378" t="n">
        <v>322.2</v>
      </c>
      <c r="K378"/>
      <c r="L378"/>
      <c r="M378"/>
      <c r="N378" t="s">
        <v>19</v>
      </c>
      <c r="O378" t="s">
        <v>9</v>
      </c>
      <c r="P378"/>
      <c r="Q378" t="s">
        <v>10</v>
      </c>
      <c r="R378" t="n">
        <v>12300.0</v>
      </c>
      <c r="S378" t="n">
        <v>1.0</v>
      </c>
      <c r="T378" t="s">
        <v>20</v>
      </c>
      <c r="U378" t="s">
        <v>250</v>
      </c>
      <c r="V378" t="n">
        <v>18.0</v>
      </c>
      <c r="W378"/>
    </row>
    <row r="379">
      <c r="A379" t="s">
        <v>37</v>
      </c>
      <c r="B379"/>
      <c r="C379"/>
      <c r="D379"/>
      <c r="E379"/>
      <c r="F379" t="s">
        <v>545</v>
      </c>
      <c r="G379" t="s">
        <v>192</v>
      </c>
      <c r="H379" t="n">
        <v>134.2</v>
      </c>
      <c r="I379"/>
      <c r="J379"/>
      <c r="K379"/>
      <c r="L379"/>
      <c r="M379"/>
      <c r="N379" t="s">
        <v>19</v>
      </c>
      <c r="O379" t="s">
        <v>9</v>
      </c>
      <c r="P379"/>
      <c r="Q379" t="s">
        <v>10</v>
      </c>
      <c r="R379" t="n">
        <v>12800.0</v>
      </c>
      <c r="S379" t="n">
        <v>1.0</v>
      </c>
      <c r="T379" t="s">
        <v>20</v>
      </c>
      <c r="U379" t="s">
        <v>250</v>
      </c>
      <c r="V379" t="n">
        <v>18.0</v>
      </c>
      <c r="W379"/>
    </row>
    <row r="380">
      <c r="A380" t="s">
        <v>37</v>
      </c>
      <c r="B380"/>
      <c r="C380" t="s">
        <v>546</v>
      </c>
      <c r="D380" t="s">
        <v>4</v>
      </c>
      <c r="E380" t="s">
        <v>241</v>
      </c>
      <c r="F380" t="s">
        <v>547</v>
      </c>
      <c r="G380" t="s">
        <v>192</v>
      </c>
      <c r="H380" t="n">
        <v>133.2</v>
      </c>
      <c r="I380">
        <f>H381+H382</f>
      </c>
      <c r="J380" t="n">
        <v>326.8</v>
      </c>
      <c r="K380"/>
      <c r="L380"/>
      <c r="M380"/>
      <c r="N380" t="s">
        <v>19</v>
      </c>
      <c r="O380" t="s">
        <v>9</v>
      </c>
      <c r="P380"/>
      <c r="Q380" t="s">
        <v>10</v>
      </c>
      <c r="R380" t="n">
        <v>12700.0</v>
      </c>
      <c r="S380" t="n">
        <v>0.0</v>
      </c>
      <c r="T380" t="s">
        <v>20</v>
      </c>
      <c r="U380" t="s">
        <v>250</v>
      </c>
      <c r="V380" t="n">
        <v>18.0</v>
      </c>
      <c r="W380"/>
    </row>
    <row r="381">
      <c r="A381" t="s">
        <v>37</v>
      </c>
      <c r="B381"/>
      <c r="C381"/>
      <c r="D381"/>
      <c r="E381"/>
      <c r="F381" t="s">
        <v>548</v>
      </c>
      <c r="G381" t="s">
        <v>192</v>
      </c>
      <c r="H381" t="n">
        <v>134.2</v>
      </c>
      <c r="I381"/>
      <c r="J381"/>
      <c r="K381"/>
      <c r="L381"/>
      <c r="M381"/>
      <c r="N381" t="s">
        <v>19</v>
      </c>
      <c r="O381" t="s">
        <v>9</v>
      </c>
      <c r="P381"/>
      <c r="Q381" t="s">
        <v>10</v>
      </c>
      <c r="R381" t="n">
        <v>12700.0</v>
      </c>
      <c r="S381" t="n">
        <v>0.0</v>
      </c>
      <c r="T381" t="s">
        <v>20</v>
      </c>
      <c r="U381" t="s">
        <v>250</v>
      </c>
      <c r="V381" t="n">
        <v>18.0</v>
      </c>
      <c r="W381"/>
    </row>
    <row r="382">
      <c r="A382" t="s">
        <v>37</v>
      </c>
      <c r="B382"/>
      <c r="C382" t="s">
        <v>549</v>
      </c>
      <c r="D382" t="s">
        <v>4</v>
      </c>
      <c r="E382" t="s">
        <v>241</v>
      </c>
      <c r="F382" t="s">
        <v>550</v>
      </c>
      <c r="G382" t="s">
        <v>192</v>
      </c>
      <c r="H382" t="n">
        <v>133.4</v>
      </c>
      <c r="I382">
        <f>H383+H384</f>
      </c>
      <c r="J382" t="n">
        <v>326.4</v>
      </c>
      <c r="K382"/>
      <c r="L382"/>
      <c r="M382"/>
      <c r="N382" t="s">
        <v>19</v>
      </c>
      <c r="O382" t="s">
        <v>9</v>
      </c>
      <c r="P382"/>
      <c r="Q382" t="s">
        <v>10</v>
      </c>
      <c r="R382" t="n">
        <v>12800.0</v>
      </c>
      <c r="S382" t="n">
        <v>0.0</v>
      </c>
      <c r="T382" t="s">
        <v>20</v>
      </c>
      <c r="U382" t="s">
        <v>250</v>
      </c>
      <c r="V382" t="n">
        <v>18.0</v>
      </c>
      <c r="W382"/>
    </row>
    <row r="383">
      <c r="A383" t="s">
        <v>37</v>
      </c>
      <c r="B383"/>
      <c r="C383"/>
      <c r="D383"/>
      <c r="E383"/>
      <c r="F383" t="s">
        <v>551</v>
      </c>
      <c r="G383" t="s">
        <v>192</v>
      </c>
      <c r="H383" t="n">
        <v>133.6</v>
      </c>
      <c r="I383"/>
      <c r="J383"/>
      <c r="K383"/>
      <c r="L383"/>
      <c r="M383"/>
      <c r="N383" t="s">
        <v>19</v>
      </c>
      <c r="O383" t="s">
        <v>9</v>
      </c>
      <c r="P383"/>
      <c r="Q383" t="s">
        <v>10</v>
      </c>
      <c r="R383" t="n">
        <v>12800.0</v>
      </c>
      <c r="S383" t="n">
        <v>0.0</v>
      </c>
      <c r="T383" t="s">
        <v>20</v>
      </c>
      <c r="U383" t="s">
        <v>250</v>
      </c>
      <c r="V383" t="n">
        <v>18.0</v>
      </c>
      <c r="W383"/>
    </row>
    <row r="384">
      <c r="A384" t="s">
        <v>37</v>
      </c>
      <c r="B384"/>
      <c r="C384" t="s">
        <v>552</v>
      </c>
      <c r="D384" t="s">
        <v>4</v>
      </c>
      <c r="E384" t="s">
        <v>241</v>
      </c>
      <c r="F384" t="s">
        <v>553</v>
      </c>
      <c r="G384" t="s">
        <v>192</v>
      </c>
      <c r="H384" t="n">
        <v>133.4</v>
      </c>
      <c r="I384">
        <f>H385+H386</f>
      </c>
      <c r="J384" t="n">
        <v>326.8</v>
      </c>
      <c r="K384"/>
      <c r="L384"/>
      <c r="M384"/>
      <c r="N384" t="s">
        <v>19</v>
      </c>
      <c r="O384" t="s">
        <v>9</v>
      </c>
      <c r="P384"/>
      <c r="Q384" t="s">
        <v>10</v>
      </c>
      <c r="R384" t="n">
        <v>12800.0</v>
      </c>
      <c r="S384" t="n">
        <v>0.0</v>
      </c>
      <c r="T384" t="s">
        <v>20</v>
      </c>
      <c r="U384" t="s">
        <v>250</v>
      </c>
      <c r="V384" t="n">
        <v>18.0</v>
      </c>
      <c r="W384"/>
    </row>
    <row r="385">
      <c r="A385" t="s">
        <v>37</v>
      </c>
      <c r="B385"/>
      <c r="C385"/>
      <c r="D385"/>
      <c r="E385"/>
      <c r="F385" t="s">
        <v>554</v>
      </c>
      <c r="G385" t="s">
        <v>192</v>
      </c>
      <c r="H385" t="n">
        <v>134.0</v>
      </c>
      <c r="I385"/>
      <c r="J385"/>
      <c r="K385"/>
      <c r="L385"/>
      <c r="M385"/>
      <c r="N385" t="s">
        <v>19</v>
      </c>
      <c r="O385" t="s">
        <v>9</v>
      </c>
      <c r="P385"/>
      <c r="Q385" t="s">
        <v>10</v>
      </c>
      <c r="R385" t="n">
        <v>12800.0</v>
      </c>
      <c r="S385" t="n">
        <v>0.0</v>
      </c>
      <c r="T385" t="s">
        <v>20</v>
      </c>
      <c r="U385" t="s">
        <v>250</v>
      </c>
      <c r="V385" t="n">
        <v>18.0</v>
      </c>
      <c r="W385"/>
    </row>
    <row r="386">
      <c r="A386" t="s">
        <v>37</v>
      </c>
      <c r="B386"/>
      <c r="C386" t="s">
        <v>555</v>
      </c>
      <c r="D386" t="s">
        <v>4</v>
      </c>
      <c r="E386" t="s">
        <v>241</v>
      </c>
      <c r="F386" t="s">
        <v>556</v>
      </c>
      <c r="G386" t="s">
        <v>192</v>
      </c>
      <c r="H386" t="n">
        <v>134.6</v>
      </c>
      <c r="I386">
        <f>H387+H388</f>
      </c>
      <c r="J386" t="n">
        <v>328.2</v>
      </c>
      <c r="K386"/>
      <c r="L386"/>
      <c r="M386"/>
      <c r="N386" t="s">
        <v>19</v>
      </c>
      <c r="O386" t="s">
        <v>9</v>
      </c>
      <c r="P386"/>
      <c r="Q386" t="s">
        <v>10</v>
      </c>
      <c r="R386" t="n">
        <v>12900.0</v>
      </c>
      <c r="S386" t="n">
        <v>0.0</v>
      </c>
      <c r="T386" t="s">
        <v>20</v>
      </c>
      <c r="U386" t="s">
        <v>250</v>
      </c>
      <c r="V386" t="n">
        <v>18.0</v>
      </c>
      <c r="W386"/>
    </row>
    <row r="387">
      <c r="A387" t="s">
        <v>37</v>
      </c>
      <c r="B387"/>
      <c r="C387"/>
      <c r="D387"/>
      <c r="E387"/>
      <c r="F387" t="s">
        <v>557</v>
      </c>
      <c r="G387" t="s">
        <v>192</v>
      </c>
      <c r="H387" t="n">
        <v>134.2</v>
      </c>
      <c r="I387"/>
      <c r="J387"/>
      <c r="K387"/>
      <c r="L387"/>
      <c r="M387"/>
      <c r="N387" t="s">
        <v>19</v>
      </c>
      <c r="O387" t="s">
        <v>9</v>
      </c>
      <c r="P387"/>
      <c r="Q387" t="s">
        <v>10</v>
      </c>
      <c r="R387" t="n">
        <v>12800.0</v>
      </c>
      <c r="S387" t="n">
        <v>0.0</v>
      </c>
      <c r="T387" t="s">
        <v>20</v>
      </c>
      <c r="U387" t="s">
        <v>250</v>
      </c>
      <c r="V387" t="n">
        <v>18.0</v>
      </c>
      <c r="W387"/>
    </row>
    <row r="388">
      <c r="A388" t="s">
        <v>37</v>
      </c>
      <c r="B388"/>
      <c r="C388" t="s">
        <v>558</v>
      </c>
      <c r="D388" t="s">
        <v>4</v>
      </c>
      <c r="E388" t="s">
        <v>241</v>
      </c>
      <c r="F388" t="s">
        <v>559</v>
      </c>
      <c r="G388" t="s">
        <v>192</v>
      </c>
      <c r="H388" t="n">
        <v>134.2</v>
      </c>
      <c r="I388">
        <f>H389+H390</f>
      </c>
      <c r="J388" t="n">
        <v>325.0</v>
      </c>
      <c r="K388"/>
      <c r="L388"/>
      <c r="M388"/>
      <c r="N388" t="s">
        <v>19</v>
      </c>
      <c r="O388" t="s">
        <v>9</v>
      </c>
      <c r="P388"/>
      <c r="Q388" t="s">
        <v>10</v>
      </c>
      <c r="R388" t="n">
        <v>12800.0</v>
      </c>
      <c r="S388" t="n">
        <v>0.0</v>
      </c>
      <c r="T388" t="s">
        <v>20</v>
      </c>
      <c r="U388" t="s">
        <v>250</v>
      </c>
      <c r="V388" t="n">
        <v>18.0</v>
      </c>
      <c r="W388"/>
    </row>
    <row r="389">
      <c r="A389" t="s">
        <v>37</v>
      </c>
      <c r="B389"/>
      <c r="C389"/>
      <c r="D389"/>
      <c r="E389"/>
      <c r="F389" t="s">
        <v>560</v>
      </c>
      <c r="G389" t="s">
        <v>192</v>
      </c>
      <c r="H389" t="n">
        <v>131.4</v>
      </c>
      <c r="I389"/>
      <c r="J389"/>
      <c r="K389"/>
      <c r="L389"/>
      <c r="M389"/>
      <c r="N389" t="s">
        <v>19</v>
      </c>
      <c r="O389" t="s">
        <v>9</v>
      </c>
      <c r="P389"/>
      <c r="Q389" t="s">
        <v>10</v>
      </c>
      <c r="R389" t="n">
        <v>12600.0</v>
      </c>
      <c r="S389" t="n">
        <v>0.0</v>
      </c>
      <c r="T389" t="s">
        <v>20</v>
      </c>
      <c r="U389" t="s">
        <v>250</v>
      </c>
      <c r="V389" t="n">
        <v>18.0</v>
      </c>
      <c r="W389"/>
    </row>
    <row r="390">
      <c r="A390" t="s">
        <v>37</v>
      </c>
      <c r="B390"/>
      <c r="C390" t="s">
        <v>561</v>
      </c>
      <c r="D390" t="s">
        <v>4</v>
      </c>
      <c r="E390" t="s">
        <v>241</v>
      </c>
      <c r="F390" t="s">
        <v>562</v>
      </c>
      <c r="G390" t="s">
        <v>192</v>
      </c>
      <c r="H390" t="n">
        <v>135.0</v>
      </c>
      <c r="I390">
        <f>H391+H392</f>
      </c>
      <c r="J390" t="n">
        <v>329.2</v>
      </c>
      <c r="K390"/>
      <c r="L390"/>
      <c r="M390"/>
      <c r="N390" t="s">
        <v>19</v>
      </c>
      <c r="O390" t="s">
        <v>9</v>
      </c>
      <c r="P390"/>
      <c r="Q390" t="s">
        <v>10</v>
      </c>
      <c r="R390" t="n">
        <v>12900.0</v>
      </c>
      <c r="S390" t="n">
        <v>1.0</v>
      </c>
      <c r="T390" t="s">
        <v>20</v>
      </c>
      <c r="U390" t="s">
        <v>250</v>
      </c>
      <c r="V390" t="n">
        <v>18.0</v>
      </c>
      <c r="W390"/>
    </row>
    <row r="391">
      <c r="A391" t="s">
        <v>37</v>
      </c>
      <c r="B391"/>
      <c r="C391"/>
      <c r="D391"/>
      <c r="E391"/>
      <c r="F391" t="s">
        <v>563</v>
      </c>
      <c r="G391" t="s">
        <v>192</v>
      </c>
      <c r="H391" t="n">
        <v>134.8</v>
      </c>
      <c r="I391"/>
      <c r="J391"/>
      <c r="K391"/>
      <c r="L391"/>
      <c r="M391"/>
      <c r="N391" t="s">
        <v>19</v>
      </c>
      <c r="O391" t="s">
        <v>9</v>
      </c>
      <c r="P391"/>
      <c r="Q391" t="s">
        <v>10</v>
      </c>
      <c r="R391" t="n">
        <v>12900.0</v>
      </c>
      <c r="S391" t="n">
        <v>1.0</v>
      </c>
      <c r="T391" t="s">
        <v>20</v>
      </c>
      <c r="U391" t="s">
        <v>250</v>
      </c>
      <c r="V391" t="n">
        <v>18.0</v>
      </c>
      <c r="W391"/>
    </row>
    <row r="392">
      <c r="A392" t="s">
        <v>37</v>
      </c>
      <c r="B392" t="n">
        <v>45410.0</v>
      </c>
      <c r="C392" t="s">
        <v>564</v>
      </c>
      <c r="D392" t="s">
        <v>4</v>
      </c>
      <c r="E392" t="s">
        <v>69</v>
      </c>
      <c r="F392" t="s">
        <v>565</v>
      </c>
      <c r="G392" t="s">
        <v>345</v>
      </c>
      <c r="H392" t="n">
        <v>90.4</v>
      </c>
      <c r="I392">
        <f>H393+H394+H395+H396</f>
      </c>
      <c r="J392" t="n">
        <v>422.4</v>
      </c>
      <c r="K392"/>
      <c r="L392"/>
      <c r="M392"/>
      <c r="N392" t="s">
        <v>8</v>
      </c>
      <c r="O392" t="s">
        <v>9</v>
      </c>
      <c r="P392"/>
      <c r="Q392" t="s">
        <v>10</v>
      </c>
      <c r="R392" t="n">
        <v>12600.0</v>
      </c>
      <c r="S392" t="n">
        <v>0.0</v>
      </c>
      <c r="T392" t="s">
        <v>20</v>
      </c>
      <c r="U392" t="s">
        <v>250</v>
      </c>
      <c r="V392" t="n">
        <v>18.0</v>
      </c>
      <c r="W392"/>
    </row>
    <row r="393">
      <c r="A393" t="s">
        <v>37</v>
      </c>
      <c r="B393"/>
      <c r="C393"/>
      <c r="D393"/>
      <c r="E393"/>
      <c r="F393" t="s">
        <v>566</v>
      </c>
      <c r="G393" t="s">
        <v>345</v>
      </c>
      <c r="H393" t="n">
        <v>90.0</v>
      </c>
      <c r="I393"/>
      <c r="J393"/>
      <c r="K393"/>
      <c r="L393"/>
      <c r="M393"/>
      <c r="N393" t="s">
        <v>8</v>
      </c>
      <c r="O393" t="s">
        <v>9</v>
      </c>
      <c r="P393"/>
      <c r="Q393" t="s">
        <v>10</v>
      </c>
      <c r="R393" t="n">
        <v>12600.0</v>
      </c>
      <c r="S393" t="n">
        <v>0.0</v>
      </c>
      <c r="T393" t="s">
        <v>20</v>
      </c>
      <c r="U393" t="s">
        <v>250</v>
      </c>
      <c r="V393" t="n">
        <v>18.0</v>
      </c>
      <c r="W393"/>
    </row>
    <row r="394">
      <c r="A394" t="s">
        <v>37</v>
      </c>
      <c r="B394"/>
      <c r="C394"/>
      <c r="D394"/>
      <c r="E394"/>
      <c r="F394" t="s">
        <v>567</v>
      </c>
      <c r="G394" t="s">
        <v>345</v>
      </c>
      <c r="H394" t="n">
        <v>90.4</v>
      </c>
      <c r="I394"/>
      <c r="J394"/>
      <c r="K394"/>
      <c r="L394"/>
      <c r="M394"/>
      <c r="N394" t="s">
        <v>8</v>
      </c>
      <c r="O394" t="s">
        <v>9</v>
      </c>
      <c r="P394"/>
      <c r="Q394" t="s">
        <v>10</v>
      </c>
      <c r="R394" t="n">
        <v>12600.0</v>
      </c>
      <c r="S394" t="n">
        <v>0.0</v>
      </c>
      <c r="T394" t="s">
        <v>20</v>
      </c>
      <c r="U394" t="s">
        <v>250</v>
      </c>
      <c r="V394" t="n">
        <v>18.0</v>
      </c>
      <c r="W394"/>
    </row>
    <row r="395">
      <c r="A395" t="s">
        <v>37</v>
      </c>
      <c r="B395"/>
      <c r="C395"/>
      <c r="D395"/>
      <c r="E395"/>
      <c r="F395" t="s">
        <v>568</v>
      </c>
      <c r="G395" t="s">
        <v>345</v>
      </c>
      <c r="H395" t="n">
        <v>89.4</v>
      </c>
      <c r="I395"/>
      <c r="J395"/>
      <c r="K395"/>
      <c r="L395"/>
      <c r="M395"/>
      <c r="N395" t="s">
        <v>8</v>
      </c>
      <c r="O395" t="s">
        <v>9</v>
      </c>
      <c r="P395"/>
      <c r="Q395" t="s">
        <v>10</v>
      </c>
      <c r="R395" t="n">
        <v>12400.0</v>
      </c>
      <c r="S395" t="n">
        <v>0.0</v>
      </c>
      <c r="T395" t="s">
        <v>20</v>
      </c>
      <c r="U395" t="s">
        <v>250</v>
      </c>
      <c r="V395" t="n">
        <v>18.0</v>
      </c>
      <c r="W395"/>
    </row>
    <row r="396">
      <c r="A396" t="s">
        <v>37</v>
      </c>
      <c r="B396"/>
      <c r="C396" t="s">
        <v>569</v>
      </c>
      <c r="D396" t="s">
        <v>4</v>
      </c>
      <c r="E396" t="s">
        <v>69</v>
      </c>
      <c r="F396" t="s">
        <v>570</v>
      </c>
      <c r="G396" t="s">
        <v>345</v>
      </c>
      <c r="H396" t="n">
        <v>89.8</v>
      </c>
      <c r="I396">
        <f>H397+H398+H399+H400</f>
      </c>
      <c r="J396" t="n">
        <v>422.4</v>
      </c>
      <c r="K396"/>
      <c r="L396"/>
      <c r="M396"/>
      <c r="N396" t="s">
        <v>8</v>
      </c>
      <c r="O396" t="s">
        <v>9</v>
      </c>
      <c r="P396"/>
      <c r="Q396" t="s">
        <v>10</v>
      </c>
      <c r="R396" t="n">
        <v>12500.0</v>
      </c>
      <c r="S396" t="n">
        <v>0.0</v>
      </c>
      <c r="T396" t="s">
        <v>20</v>
      </c>
      <c r="U396" t="s">
        <v>250</v>
      </c>
      <c r="V396" t="n">
        <v>18.0</v>
      </c>
      <c r="W396"/>
    </row>
    <row r="397">
      <c r="A397" t="s">
        <v>37</v>
      </c>
      <c r="B397"/>
      <c r="C397"/>
      <c r="D397"/>
      <c r="E397"/>
      <c r="F397" t="s">
        <v>571</v>
      </c>
      <c r="G397" t="s">
        <v>345</v>
      </c>
      <c r="H397" t="n">
        <v>90.0</v>
      </c>
      <c r="I397"/>
      <c r="J397"/>
      <c r="K397"/>
      <c r="L397"/>
      <c r="M397"/>
      <c r="N397" t="s">
        <v>8</v>
      </c>
      <c r="O397" t="s">
        <v>9</v>
      </c>
      <c r="P397"/>
      <c r="Q397" t="s">
        <v>10</v>
      </c>
      <c r="R397" t="n">
        <v>12600.0</v>
      </c>
      <c r="S397" t="n">
        <v>0.0</v>
      </c>
      <c r="T397" t="s">
        <v>20</v>
      </c>
      <c r="U397" t="s">
        <v>250</v>
      </c>
      <c r="V397" t="n">
        <v>18.0</v>
      </c>
      <c r="W397"/>
    </row>
    <row r="398">
      <c r="A398" t="s">
        <v>37</v>
      </c>
      <c r="B398"/>
      <c r="C398"/>
      <c r="D398"/>
      <c r="E398"/>
      <c r="F398" t="s">
        <v>572</v>
      </c>
      <c r="G398" t="s">
        <v>345</v>
      </c>
      <c r="H398" t="n">
        <v>89.6</v>
      </c>
      <c r="I398"/>
      <c r="J398"/>
      <c r="K398"/>
      <c r="L398"/>
      <c r="M398"/>
      <c r="N398" t="s">
        <v>8</v>
      </c>
      <c r="O398" t="s">
        <v>9</v>
      </c>
      <c r="P398"/>
      <c r="Q398" t="s">
        <v>10</v>
      </c>
      <c r="R398" t="n">
        <v>12500.0</v>
      </c>
      <c r="S398" t="n">
        <v>0.0</v>
      </c>
      <c r="T398" t="s">
        <v>20</v>
      </c>
      <c r="U398" t="s">
        <v>250</v>
      </c>
      <c r="V398" t="n">
        <v>18.0</v>
      </c>
      <c r="W398"/>
    </row>
    <row r="399">
      <c r="A399" t="s">
        <v>37</v>
      </c>
      <c r="B399"/>
      <c r="C399"/>
      <c r="D399"/>
      <c r="E399"/>
      <c r="F399" t="s">
        <v>573</v>
      </c>
      <c r="G399" t="s">
        <v>345</v>
      </c>
      <c r="H399" t="n">
        <v>90.2</v>
      </c>
      <c r="I399"/>
      <c r="J399"/>
      <c r="K399"/>
      <c r="L399"/>
      <c r="M399"/>
      <c r="N399" t="s">
        <v>8</v>
      </c>
      <c r="O399" t="s">
        <v>9</v>
      </c>
      <c r="P399"/>
      <c r="Q399" t="s">
        <v>10</v>
      </c>
      <c r="R399" t="n">
        <v>12600.0</v>
      </c>
      <c r="S399" t="n">
        <v>0.0</v>
      </c>
      <c r="T399" t="s">
        <v>20</v>
      </c>
      <c r="U399" t="s">
        <v>250</v>
      </c>
      <c r="V399" t="n">
        <v>18.0</v>
      </c>
      <c r="W399"/>
    </row>
    <row r="400">
      <c r="A400" t="s">
        <v>37</v>
      </c>
      <c r="B400"/>
      <c r="C400" t="s">
        <v>574</v>
      </c>
      <c r="D400" t="s">
        <v>4</v>
      </c>
      <c r="E400" t="s">
        <v>69</v>
      </c>
      <c r="F400" t="s">
        <v>575</v>
      </c>
      <c r="G400" t="s">
        <v>345</v>
      </c>
      <c r="H400" t="n">
        <v>91.0</v>
      </c>
      <c r="I400">
        <f>H401+H402+H403+H404</f>
      </c>
      <c r="J400" t="n">
        <v>425.2</v>
      </c>
      <c r="K400"/>
      <c r="L400"/>
      <c r="M400"/>
      <c r="N400" t="s">
        <v>8</v>
      </c>
      <c r="O400" t="s">
        <v>9</v>
      </c>
      <c r="P400"/>
      <c r="Q400" t="s">
        <v>10</v>
      </c>
      <c r="R400" t="n">
        <v>12700.0</v>
      </c>
      <c r="S400" t="n">
        <v>0.0</v>
      </c>
      <c r="T400" t="s">
        <v>20</v>
      </c>
      <c r="U400" t="s">
        <v>250</v>
      </c>
      <c r="V400" t="n">
        <v>18.0</v>
      </c>
      <c r="W400"/>
    </row>
    <row r="401">
      <c r="A401" t="s">
        <v>37</v>
      </c>
      <c r="B401"/>
      <c r="C401"/>
      <c r="D401"/>
      <c r="E401"/>
      <c r="F401" t="s">
        <v>576</v>
      </c>
      <c r="G401" t="s">
        <v>345</v>
      </c>
      <c r="H401" t="n">
        <v>90.6</v>
      </c>
      <c r="I401"/>
      <c r="J401"/>
      <c r="K401"/>
      <c r="L401"/>
      <c r="M401"/>
      <c r="N401" t="s">
        <v>8</v>
      </c>
      <c r="O401" t="s">
        <v>9</v>
      </c>
      <c r="P401"/>
      <c r="Q401" t="s">
        <v>10</v>
      </c>
      <c r="R401" t="n">
        <v>12600.0</v>
      </c>
      <c r="S401" t="n">
        <v>0.0</v>
      </c>
      <c r="T401" t="s">
        <v>20</v>
      </c>
      <c r="U401" t="s">
        <v>250</v>
      </c>
      <c r="V401" t="n">
        <v>18.0</v>
      </c>
      <c r="W401"/>
    </row>
    <row r="402">
      <c r="A402" t="s">
        <v>37</v>
      </c>
      <c r="B402"/>
      <c r="C402"/>
      <c r="D402"/>
      <c r="E402"/>
      <c r="F402" t="s">
        <v>577</v>
      </c>
      <c r="G402" t="s">
        <v>345</v>
      </c>
      <c r="H402" t="n">
        <v>91.2</v>
      </c>
      <c r="I402"/>
      <c r="J402"/>
      <c r="K402"/>
      <c r="L402"/>
      <c r="M402"/>
      <c r="N402" t="s">
        <v>8</v>
      </c>
      <c r="O402" t="s">
        <v>9</v>
      </c>
      <c r="P402"/>
      <c r="Q402" t="s">
        <v>10</v>
      </c>
      <c r="R402" t="n">
        <v>12700.0</v>
      </c>
      <c r="S402" t="n">
        <v>0.0</v>
      </c>
      <c r="T402" t="s">
        <v>20</v>
      </c>
      <c r="U402" t="s">
        <v>250</v>
      </c>
      <c r="V402" t="n">
        <v>18.0</v>
      </c>
      <c r="W402"/>
    </row>
    <row r="403">
      <c r="A403" t="s">
        <v>37</v>
      </c>
      <c r="B403"/>
      <c r="C403"/>
      <c r="D403"/>
      <c r="E403"/>
      <c r="F403" t="s">
        <v>578</v>
      </c>
      <c r="G403" t="s">
        <v>345</v>
      </c>
      <c r="H403" t="n">
        <v>90.2</v>
      </c>
      <c r="I403"/>
      <c r="J403"/>
      <c r="K403"/>
      <c r="L403"/>
      <c r="M403"/>
      <c r="N403" t="s">
        <v>8</v>
      </c>
      <c r="O403" t="s">
        <v>9</v>
      </c>
      <c r="P403"/>
      <c r="Q403" t="s">
        <v>10</v>
      </c>
      <c r="R403" t="n">
        <v>12600.0</v>
      </c>
      <c r="S403" t="n">
        <v>0.0</v>
      </c>
      <c r="T403" t="s">
        <v>20</v>
      </c>
      <c r="U403" t="s">
        <v>250</v>
      </c>
      <c r="V403" t="n">
        <v>18.0</v>
      </c>
      <c r="W403"/>
    </row>
    <row r="404">
      <c r="A404" t="s">
        <v>37</v>
      </c>
      <c r="B404"/>
      <c r="C404" t="s">
        <v>579</v>
      </c>
      <c r="D404" t="s">
        <v>4</v>
      </c>
      <c r="E404" t="s">
        <v>69</v>
      </c>
      <c r="F404" t="s">
        <v>580</v>
      </c>
      <c r="G404" t="s">
        <v>345</v>
      </c>
      <c r="H404" t="n">
        <v>90.6</v>
      </c>
      <c r="I404">
        <f>H405+H406+H407+H408</f>
      </c>
      <c r="J404" t="n">
        <v>419.0</v>
      </c>
      <c r="K404"/>
      <c r="L404"/>
      <c r="M404"/>
      <c r="N404" t="s">
        <v>8</v>
      </c>
      <c r="O404" t="s">
        <v>9</v>
      </c>
      <c r="P404"/>
      <c r="Q404" t="s">
        <v>10</v>
      </c>
      <c r="R404" t="n">
        <v>12600.0</v>
      </c>
      <c r="S404" t="n">
        <v>0.0</v>
      </c>
      <c r="T404" t="s">
        <v>20</v>
      </c>
      <c r="U404" t="s">
        <v>250</v>
      </c>
      <c r="V404" t="n">
        <v>18.0</v>
      </c>
      <c r="W404"/>
    </row>
    <row r="405">
      <c r="A405" t="s">
        <v>37</v>
      </c>
      <c r="B405"/>
      <c r="C405"/>
      <c r="D405"/>
      <c r="E405"/>
      <c r="F405" t="s">
        <v>581</v>
      </c>
      <c r="G405" t="s">
        <v>345</v>
      </c>
      <c r="H405" t="n">
        <v>89.8</v>
      </c>
      <c r="I405"/>
      <c r="J405"/>
      <c r="K405"/>
      <c r="L405"/>
      <c r="M405"/>
      <c r="N405" t="s">
        <v>8</v>
      </c>
      <c r="O405" t="s">
        <v>9</v>
      </c>
      <c r="P405"/>
      <c r="Q405" t="s">
        <v>10</v>
      </c>
      <c r="R405" t="n">
        <v>12500.0</v>
      </c>
      <c r="S405" t="n">
        <v>0.0</v>
      </c>
      <c r="T405" t="s">
        <v>20</v>
      </c>
      <c r="U405" t="s">
        <v>250</v>
      </c>
      <c r="V405" t="n">
        <v>18.0</v>
      </c>
      <c r="W405"/>
    </row>
    <row r="406">
      <c r="A406" t="s">
        <v>37</v>
      </c>
      <c r="B406"/>
      <c r="C406"/>
      <c r="D406"/>
      <c r="E406"/>
      <c r="F406" t="s">
        <v>582</v>
      </c>
      <c r="G406" t="s">
        <v>345</v>
      </c>
      <c r="H406" t="n">
        <v>90.0</v>
      </c>
      <c r="I406"/>
      <c r="J406"/>
      <c r="K406"/>
      <c r="L406"/>
      <c r="M406"/>
      <c r="N406" t="s">
        <v>8</v>
      </c>
      <c r="O406" t="s">
        <v>9</v>
      </c>
      <c r="P406"/>
      <c r="Q406" t="s">
        <v>10</v>
      </c>
      <c r="R406" t="n">
        <v>12600.0</v>
      </c>
      <c r="S406" t="n">
        <v>0.0</v>
      </c>
      <c r="T406" t="s">
        <v>20</v>
      </c>
      <c r="U406" t="s">
        <v>250</v>
      </c>
      <c r="V406" t="n">
        <v>18.0</v>
      </c>
      <c r="W406"/>
    </row>
    <row r="407">
      <c r="A407" t="s">
        <v>37</v>
      </c>
      <c r="B407"/>
      <c r="C407"/>
      <c r="D407"/>
      <c r="E407"/>
      <c r="F407" t="s">
        <v>583</v>
      </c>
      <c r="G407" t="s">
        <v>345</v>
      </c>
      <c r="H407" t="n">
        <v>86.4</v>
      </c>
      <c r="I407"/>
      <c r="J407"/>
      <c r="K407"/>
      <c r="L407"/>
      <c r="M407"/>
      <c r="N407" t="s">
        <v>8</v>
      </c>
      <c r="O407" t="s">
        <v>9</v>
      </c>
      <c r="P407"/>
      <c r="Q407" t="s">
        <v>10</v>
      </c>
      <c r="R407" t="n">
        <v>12000.0</v>
      </c>
      <c r="S407" t="n">
        <v>0.0</v>
      </c>
      <c r="T407" t="s">
        <v>20</v>
      </c>
      <c r="U407" t="s">
        <v>250</v>
      </c>
      <c r="V407" t="n">
        <v>18.0</v>
      </c>
      <c r="W407"/>
    </row>
    <row r="408">
      <c r="A408" t="s">
        <v>37</v>
      </c>
      <c r="B408"/>
      <c r="C408" t="s">
        <v>584</v>
      </c>
      <c r="D408" t="s">
        <v>4</v>
      </c>
      <c r="E408" t="s">
        <v>585</v>
      </c>
      <c r="F408" t="s">
        <v>586</v>
      </c>
      <c r="G408" t="s">
        <v>345</v>
      </c>
      <c r="H408" t="n">
        <v>87.2</v>
      </c>
      <c r="I408">
        <f>H409+H410+H411+H412</f>
      </c>
      <c r="J408" t="n">
        <v>414.8</v>
      </c>
      <c r="K408"/>
      <c r="L408"/>
      <c r="M408"/>
      <c r="N408" t="s">
        <v>8</v>
      </c>
      <c r="O408" t="s">
        <v>9</v>
      </c>
      <c r="P408"/>
      <c r="Q408" t="s">
        <v>10</v>
      </c>
      <c r="R408" t="n">
        <v>12100.0</v>
      </c>
      <c r="S408" t="n">
        <v>0.0</v>
      </c>
      <c r="T408" t="s">
        <v>20</v>
      </c>
      <c r="U408" t="s">
        <v>250</v>
      </c>
      <c r="V408" t="n">
        <v>18.0</v>
      </c>
      <c r="W408"/>
    </row>
    <row r="409">
      <c r="A409" t="s">
        <v>37</v>
      </c>
      <c r="B409"/>
      <c r="C409"/>
      <c r="D409"/>
      <c r="E409"/>
      <c r="F409" t="s">
        <v>587</v>
      </c>
      <c r="G409" t="s">
        <v>345</v>
      </c>
      <c r="H409" t="n">
        <v>87.6</v>
      </c>
      <c r="I409"/>
      <c r="J409"/>
      <c r="K409"/>
      <c r="L409"/>
      <c r="M409"/>
      <c r="N409" t="s">
        <v>8</v>
      </c>
      <c r="O409" t="s">
        <v>9</v>
      </c>
      <c r="P409"/>
      <c r="Q409" t="s">
        <v>10</v>
      </c>
      <c r="R409" t="n">
        <v>12200.0</v>
      </c>
      <c r="S409" t="n">
        <v>0.0</v>
      </c>
      <c r="T409" t="s">
        <v>20</v>
      </c>
      <c r="U409" t="s">
        <v>250</v>
      </c>
      <c r="V409" t="n">
        <v>18.0</v>
      </c>
      <c r="W409"/>
    </row>
    <row r="410">
      <c r="A410" t="s">
        <v>37</v>
      </c>
      <c r="B410"/>
      <c r="C410"/>
      <c r="D410"/>
      <c r="E410"/>
      <c r="F410" t="s">
        <v>588</v>
      </c>
      <c r="G410" t="s">
        <v>345</v>
      </c>
      <c r="H410" t="n">
        <v>86.6</v>
      </c>
      <c r="I410"/>
      <c r="J410"/>
      <c r="K410"/>
      <c r="L410"/>
      <c r="M410"/>
      <c r="N410" t="s">
        <v>8</v>
      </c>
      <c r="O410" t="s">
        <v>9</v>
      </c>
      <c r="P410"/>
      <c r="Q410" t="s">
        <v>10</v>
      </c>
      <c r="R410" t="n">
        <v>12100.0</v>
      </c>
      <c r="S410" t="n">
        <v>0.0</v>
      </c>
      <c r="T410" t="s">
        <v>20</v>
      </c>
      <c r="U410" t="s">
        <v>250</v>
      </c>
      <c r="V410" t="n">
        <v>18.0</v>
      </c>
      <c r="W410"/>
    </row>
    <row r="411">
      <c r="A411" t="s">
        <v>37</v>
      </c>
      <c r="B411"/>
      <c r="C411"/>
      <c r="D411"/>
      <c r="E411"/>
      <c r="F411" t="s">
        <v>589</v>
      </c>
      <c r="G411" t="s">
        <v>345</v>
      </c>
      <c r="H411" t="n">
        <v>91.2</v>
      </c>
      <c r="I411"/>
      <c r="J411"/>
      <c r="K411"/>
      <c r="L411"/>
      <c r="M411"/>
      <c r="N411" t="s">
        <v>8</v>
      </c>
      <c r="O411" t="s">
        <v>9</v>
      </c>
      <c r="P411"/>
      <c r="Q411" t="s">
        <v>10</v>
      </c>
      <c r="R411" t="n">
        <v>12700.0</v>
      </c>
      <c r="S411" t="n">
        <v>0.0</v>
      </c>
      <c r="T411" t="s">
        <v>20</v>
      </c>
      <c r="U411" t="s">
        <v>250</v>
      </c>
      <c r="V411" t="n">
        <v>18.0</v>
      </c>
      <c r="W411"/>
    </row>
    <row r="412">
      <c r="A412" t="s">
        <v>37</v>
      </c>
      <c r="B412"/>
      <c r="C412" t="s">
        <v>590</v>
      </c>
      <c r="D412" t="s">
        <v>4</v>
      </c>
      <c r="E412" t="s">
        <v>585</v>
      </c>
      <c r="F412" t="s">
        <v>591</v>
      </c>
      <c r="G412" t="s">
        <v>345</v>
      </c>
      <c r="H412" t="n">
        <v>91.2</v>
      </c>
      <c r="I412">
        <f>H413+H414+H415+H416</f>
      </c>
      <c r="J412" t="n">
        <v>427.2</v>
      </c>
      <c r="K412"/>
      <c r="L412"/>
      <c r="M412"/>
      <c r="N412" t="s">
        <v>8</v>
      </c>
      <c r="O412" t="s">
        <v>9</v>
      </c>
      <c r="P412"/>
      <c r="Q412" t="s">
        <v>10</v>
      </c>
      <c r="R412" t="n">
        <v>12700.0</v>
      </c>
      <c r="S412" t="n">
        <v>0.0</v>
      </c>
      <c r="T412" t="s">
        <v>20</v>
      </c>
      <c r="U412" t="s">
        <v>250</v>
      </c>
      <c r="V412" t="n">
        <v>18.0</v>
      </c>
      <c r="W412"/>
    </row>
    <row r="413">
      <c r="A413" t="s">
        <v>37</v>
      </c>
      <c r="B413"/>
      <c r="C413"/>
      <c r="D413"/>
      <c r="E413"/>
      <c r="F413" t="s">
        <v>592</v>
      </c>
      <c r="G413" t="s">
        <v>345</v>
      </c>
      <c r="H413" t="n">
        <v>91.6</v>
      </c>
      <c r="I413"/>
      <c r="J413"/>
      <c r="K413"/>
      <c r="L413"/>
      <c r="M413"/>
      <c r="N413" t="s">
        <v>8</v>
      </c>
      <c r="O413" t="s">
        <v>9</v>
      </c>
      <c r="P413"/>
      <c r="Q413" t="s">
        <v>10</v>
      </c>
      <c r="R413" t="n">
        <v>12800.0</v>
      </c>
      <c r="S413" t="n">
        <v>0.0</v>
      </c>
      <c r="T413" t="s">
        <v>20</v>
      </c>
      <c r="U413" t="s">
        <v>250</v>
      </c>
      <c r="V413" t="n">
        <v>18.0</v>
      </c>
      <c r="W413"/>
    </row>
    <row r="414">
      <c r="A414" t="s">
        <v>37</v>
      </c>
      <c r="B414"/>
      <c r="C414"/>
      <c r="D414"/>
      <c r="E414"/>
      <c r="F414" t="s">
        <v>593</v>
      </c>
      <c r="G414" t="s">
        <v>345</v>
      </c>
      <c r="H414" t="n">
        <v>92.0</v>
      </c>
      <c r="I414"/>
      <c r="J414"/>
      <c r="K414"/>
      <c r="L414"/>
      <c r="M414"/>
      <c r="N414" t="s">
        <v>8</v>
      </c>
      <c r="O414" t="s">
        <v>9</v>
      </c>
      <c r="P414"/>
      <c r="Q414" t="s">
        <v>10</v>
      </c>
      <c r="R414" t="n">
        <v>12800.0</v>
      </c>
      <c r="S414" t="n">
        <v>0.0</v>
      </c>
      <c r="T414" t="s">
        <v>20</v>
      </c>
      <c r="U414" t="s">
        <v>250</v>
      </c>
      <c r="V414" t="n">
        <v>18.0</v>
      </c>
      <c r="W414"/>
    </row>
    <row r="415">
      <c r="A415" t="s">
        <v>37</v>
      </c>
      <c r="B415"/>
      <c r="C415"/>
      <c r="D415"/>
      <c r="E415"/>
      <c r="F415" t="s">
        <v>594</v>
      </c>
      <c r="G415" t="s">
        <v>345</v>
      </c>
      <c r="H415" t="n">
        <v>90.2</v>
      </c>
      <c r="I415"/>
      <c r="J415"/>
      <c r="K415"/>
      <c r="L415"/>
      <c r="M415"/>
      <c r="N415" t="s">
        <v>8</v>
      </c>
      <c r="O415" t="s">
        <v>9</v>
      </c>
      <c r="P415"/>
      <c r="Q415" t="s">
        <v>10</v>
      </c>
      <c r="R415" t="n">
        <v>12600.0</v>
      </c>
      <c r="S415" t="n">
        <v>0.0</v>
      </c>
      <c r="T415" t="s">
        <v>20</v>
      </c>
      <c r="U415" t="s">
        <v>250</v>
      </c>
      <c r="V415" t="n">
        <v>18.0</v>
      </c>
      <c r="W415"/>
    </row>
    <row r="416">
      <c r="A416" t="s">
        <v>37</v>
      </c>
      <c r="B416"/>
      <c r="C416" t="s">
        <v>595</v>
      </c>
      <c r="D416" t="s">
        <v>4</v>
      </c>
      <c r="E416" t="s">
        <v>585</v>
      </c>
      <c r="F416" t="s">
        <v>596</v>
      </c>
      <c r="G416" t="s">
        <v>345</v>
      </c>
      <c r="H416" t="n">
        <v>90.8</v>
      </c>
      <c r="I416">
        <f>H417+H418+H419+H420</f>
      </c>
      <c r="J416" t="n">
        <v>425.0</v>
      </c>
      <c r="K416"/>
      <c r="L416"/>
      <c r="M416"/>
      <c r="N416" t="s">
        <v>8</v>
      </c>
      <c r="O416" t="s">
        <v>9</v>
      </c>
      <c r="P416"/>
      <c r="Q416" t="s">
        <v>10</v>
      </c>
      <c r="R416" t="n">
        <v>12600.0</v>
      </c>
      <c r="S416" t="n">
        <v>0.0</v>
      </c>
      <c r="T416" t="s">
        <v>20</v>
      </c>
      <c r="U416" t="s">
        <v>250</v>
      </c>
      <c r="V416" t="n">
        <v>18.0</v>
      </c>
      <c r="W416"/>
    </row>
    <row r="417">
      <c r="A417" t="s">
        <v>37</v>
      </c>
      <c r="B417"/>
      <c r="C417"/>
      <c r="D417"/>
      <c r="E417"/>
      <c r="F417" t="s">
        <v>597</v>
      </c>
      <c r="G417" t="s">
        <v>345</v>
      </c>
      <c r="H417" t="n">
        <v>91.0</v>
      </c>
      <c r="I417"/>
      <c r="J417"/>
      <c r="K417"/>
      <c r="L417"/>
      <c r="M417"/>
      <c r="N417" t="s">
        <v>8</v>
      </c>
      <c r="O417" t="s">
        <v>9</v>
      </c>
      <c r="P417"/>
      <c r="Q417" t="s">
        <v>10</v>
      </c>
      <c r="R417" t="n">
        <v>12700.0</v>
      </c>
      <c r="S417" t="n">
        <v>0.0</v>
      </c>
      <c r="T417" t="s">
        <v>20</v>
      </c>
      <c r="U417" t="s">
        <v>250</v>
      </c>
      <c r="V417" t="n">
        <v>18.0</v>
      </c>
      <c r="W417"/>
    </row>
    <row r="418">
      <c r="A418" t="s">
        <v>37</v>
      </c>
      <c r="B418"/>
      <c r="C418"/>
      <c r="D418"/>
      <c r="E418"/>
      <c r="F418" t="s">
        <v>598</v>
      </c>
      <c r="G418" t="s">
        <v>345</v>
      </c>
      <c r="H418" t="n">
        <v>90.6</v>
      </c>
      <c r="I418"/>
      <c r="J418"/>
      <c r="K418"/>
      <c r="L418"/>
      <c r="M418"/>
      <c r="N418" t="s">
        <v>8</v>
      </c>
      <c r="O418" t="s">
        <v>9</v>
      </c>
      <c r="P418"/>
      <c r="Q418" t="s">
        <v>10</v>
      </c>
      <c r="R418" t="n">
        <v>12600.0</v>
      </c>
      <c r="S418" t="n">
        <v>0.0</v>
      </c>
      <c r="T418" t="s">
        <v>20</v>
      </c>
      <c r="U418" t="s">
        <v>250</v>
      </c>
      <c r="V418" t="n">
        <v>18.0</v>
      </c>
      <c r="W418"/>
    </row>
    <row r="419">
      <c r="A419" t="s">
        <v>37</v>
      </c>
      <c r="B419"/>
      <c r="C419"/>
      <c r="D419"/>
      <c r="E419"/>
      <c r="F419" t="s">
        <v>588</v>
      </c>
      <c r="G419" t="s">
        <v>345</v>
      </c>
      <c r="H419" t="n">
        <v>90.4</v>
      </c>
      <c r="I419"/>
      <c r="J419"/>
      <c r="K419"/>
      <c r="L419"/>
      <c r="M419"/>
      <c r="N419" t="s">
        <v>8</v>
      </c>
      <c r="O419" t="s">
        <v>9</v>
      </c>
      <c r="P419"/>
      <c r="Q419" t="s">
        <v>10</v>
      </c>
      <c r="R419" t="n">
        <v>12600.0</v>
      </c>
      <c r="S419" t="n">
        <v>0.0</v>
      </c>
      <c r="T419" t="s">
        <v>20</v>
      </c>
      <c r="U419" t="s">
        <v>250</v>
      </c>
      <c r="V419" t="n">
        <v>18.0</v>
      </c>
      <c r="W419"/>
    </row>
    <row r="420">
      <c r="A420" t="s">
        <v>37</v>
      </c>
      <c r="B420"/>
      <c r="C420" t="s">
        <v>599</v>
      </c>
      <c r="D420" t="s">
        <v>4</v>
      </c>
      <c r="E420" t="s">
        <v>585</v>
      </c>
      <c r="F420" t="s">
        <v>587</v>
      </c>
      <c r="G420" t="s">
        <v>345</v>
      </c>
      <c r="H420" t="n">
        <v>90.8</v>
      </c>
      <c r="I420">
        <f>H421+H422+H423+H424</f>
      </c>
      <c r="J420" t="n">
        <v>422.4</v>
      </c>
      <c r="K420"/>
      <c r="L420"/>
      <c r="M420"/>
      <c r="N420" t="s">
        <v>8</v>
      </c>
      <c r="O420" t="s">
        <v>9</v>
      </c>
      <c r="P420"/>
      <c r="Q420" t="s">
        <v>10</v>
      </c>
      <c r="R420" t="n">
        <v>12600.0</v>
      </c>
      <c r="S420" t="n">
        <v>0.0</v>
      </c>
      <c r="T420" t="s">
        <v>20</v>
      </c>
      <c r="U420" t="s">
        <v>250</v>
      </c>
      <c r="V420" t="n">
        <v>18.0</v>
      </c>
      <c r="W420"/>
    </row>
    <row r="421">
      <c r="A421" t="s">
        <v>37</v>
      </c>
      <c r="B421"/>
      <c r="C421"/>
      <c r="D421"/>
      <c r="E421"/>
      <c r="F421" t="s">
        <v>600</v>
      </c>
      <c r="G421" t="s">
        <v>345</v>
      </c>
      <c r="H421" t="n">
        <v>91.0</v>
      </c>
      <c r="I421"/>
      <c r="J421"/>
      <c r="K421"/>
      <c r="L421"/>
      <c r="M421"/>
      <c r="N421" t="s">
        <v>8</v>
      </c>
      <c r="O421" t="s">
        <v>9</v>
      </c>
      <c r="P421"/>
      <c r="Q421" t="s">
        <v>10</v>
      </c>
      <c r="R421" t="n">
        <v>12700.0</v>
      </c>
      <c r="S421" t="n">
        <v>0.0</v>
      </c>
      <c r="T421" t="s">
        <v>20</v>
      </c>
      <c r="U421" t="s">
        <v>250</v>
      </c>
      <c r="V421" t="n">
        <v>18.0</v>
      </c>
      <c r="W421"/>
    </row>
    <row r="422">
      <c r="A422" t="s">
        <v>37</v>
      </c>
      <c r="B422"/>
      <c r="C422"/>
      <c r="D422"/>
      <c r="E422"/>
      <c r="F422" t="s">
        <v>601</v>
      </c>
      <c r="G422" t="s">
        <v>345</v>
      </c>
      <c r="H422" t="n">
        <v>90.4</v>
      </c>
      <c r="I422"/>
      <c r="J422"/>
      <c r="K422"/>
      <c r="L422"/>
      <c r="M422"/>
      <c r="N422" t="s">
        <v>8</v>
      </c>
      <c r="O422" t="s">
        <v>9</v>
      </c>
      <c r="P422"/>
      <c r="Q422" t="s">
        <v>10</v>
      </c>
      <c r="R422" t="n">
        <v>12600.0</v>
      </c>
      <c r="S422" t="n">
        <v>0.0</v>
      </c>
      <c r="T422" t="s">
        <v>20</v>
      </c>
      <c r="U422" t="s">
        <v>250</v>
      </c>
      <c r="V422" t="n">
        <v>18.0</v>
      </c>
      <c r="W422"/>
    </row>
    <row r="423">
      <c r="A423" t="s">
        <v>37</v>
      </c>
      <c r="B423"/>
      <c r="C423"/>
      <c r="D423"/>
      <c r="E423"/>
      <c r="F423" t="s">
        <v>367</v>
      </c>
      <c r="G423" t="s">
        <v>345</v>
      </c>
      <c r="H423" t="n">
        <v>88.0</v>
      </c>
      <c r="I423"/>
      <c r="J423"/>
      <c r="K423"/>
      <c r="L423"/>
      <c r="M423"/>
      <c r="N423" t="s">
        <v>8</v>
      </c>
      <c r="O423" t="s">
        <v>9</v>
      </c>
      <c r="P423"/>
      <c r="Q423" t="s">
        <v>10</v>
      </c>
      <c r="R423" t="n">
        <v>12300.0</v>
      </c>
      <c r="S423" t="n">
        <v>0.0</v>
      </c>
      <c r="T423" t="s">
        <v>20</v>
      </c>
      <c r="U423" t="s">
        <v>250</v>
      </c>
      <c r="V423" t="n">
        <v>18.0</v>
      </c>
      <c r="W423"/>
    </row>
    <row r="424">
      <c r="A424" t="s">
        <v>37</v>
      </c>
      <c r="B424" t="n">
        <v>45412.0</v>
      </c>
      <c r="C424" t="s">
        <v>602</v>
      </c>
      <c r="D424" t="s">
        <v>4</v>
      </c>
      <c r="E424" t="s">
        <v>69</v>
      </c>
      <c r="F424" t="s">
        <v>368</v>
      </c>
      <c r="G424" t="s">
        <v>345</v>
      </c>
      <c r="H424" t="n">
        <v>88.4</v>
      </c>
      <c r="I424">
        <f>H425+H426+H427+H428</f>
      </c>
      <c r="J424" t="n">
        <v>413.4</v>
      </c>
      <c r="K424"/>
      <c r="L424"/>
      <c r="M424"/>
      <c r="N424" t="s">
        <v>8</v>
      </c>
      <c r="O424" t="s">
        <v>9</v>
      </c>
      <c r="P424"/>
      <c r="Q424" t="s">
        <v>10</v>
      </c>
      <c r="R424" t="n">
        <v>12200.0</v>
      </c>
      <c r="S424" t="n">
        <v>0.0</v>
      </c>
      <c r="T424" t="s">
        <v>20</v>
      </c>
      <c r="U424" t="s">
        <v>250</v>
      </c>
      <c r="V424"/>
      <c r="W424"/>
    </row>
    <row r="425">
      <c r="A425" t="s">
        <v>37</v>
      </c>
      <c r="B425"/>
      <c r="C425"/>
      <c r="D425"/>
      <c r="E425"/>
      <c r="F425" t="s">
        <v>344</v>
      </c>
      <c r="G425" t="s">
        <v>345</v>
      </c>
      <c r="H425" t="n">
        <v>87.4</v>
      </c>
      <c r="I425"/>
      <c r="J425"/>
      <c r="K425"/>
      <c r="L425"/>
      <c r="M425"/>
      <c r="N425" t="s">
        <v>8</v>
      </c>
      <c r="O425" t="s">
        <v>9</v>
      </c>
      <c r="P425"/>
      <c r="Q425" t="s">
        <v>10</v>
      </c>
      <c r="R425" t="n">
        <v>12200.0</v>
      </c>
      <c r="S425" t="n">
        <v>0.0</v>
      </c>
      <c r="T425" t="s">
        <v>20</v>
      </c>
      <c r="U425" t="s">
        <v>250</v>
      </c>
      <c r="V425"/>
      <c r="W425"/>
    </row>
    <row r="426">
      <c r="A426" t="s">
        <v>37</v>
      </c>
      <c r="B426"/>
      <c r="C426"/>
      <c r="D426"/>
      <c r="E426"/>
      <c r="F426" t="s">
        <v>346</v>
      </c>
      <c r="G426" t="s">
        <v>345</v>
      </c>
      <c r="H426" t="n">
        <v>88.2</v>
      </c>
      <c r="I426"/>
      <c r="J426"/>
      <c r="K426"/>
      <c r="L426"/>
      <c r="M426"/>
      <c r="N426" t="s">
        <v>8</v>
      </c>
      <c r="O426" t="s">
        <v>9</v>
      </c>
      <c r="P426"/>
      <c r="Q426" t="s">
        <v>10</v>
      </c>
      <c r="R426" t="n">
        <v>12300.0</v>
      </c>
      <c r="S426" t="n">
        <v>0.0</v>
      </c>
      <c r="T426" t="s">
        <v>20</v>
      </c>
      <c r="U426" t="s">
        <v>250</v>
      </c>
      <c r="V426"/>
      <c r="W426"/>
    </row>
    <row r="427">
      <c r="A427" t="s">
        <v>37</v>
      </c>
      <c r="B427"/>
      <c r="C427"/>
      <c r="D427"/>
      <c r="E427"/>
      <c r="F427" t="s">
        <v>603</v>
      </c>
      <c r="G427" t="s">
        <v>345</v>
      </c>
      <c r="H427" t="n">
        <v>90.4</v>
      </c>
      <c r="I427"/>
      <c r="J427"/>
      <c r="K427"/>
      <c r="L427"/>
      <c r="M427"/>
      <c r="N427" t="s">
        <v>8</v>
      </c>
      <c r="O427" t="s">
        <v>9</v>
      </c>
      <c r="P427"/>
      <c r="Q427" t="s">
        <v>10</v>
      </c>
      <c r="R427" t="n">
        <v>12600.0</v>
      </c>
      <c r="S427" t="n">
        <v>1.0</v>
      </c>
      <c r="T427" t="s">
        <v>20</v>
      </c>
      <c r="U427" t="s">
        <v>250</v>
      </c>
      <c r="V427"/>
      <c r="W427"/>
    </row>
    <row r="428">
      <c r="A428" t="s">
        <v>37</v>
      </c>
      <c r="B428"/>
      <c r="C428" t="s">
        <v>604</v>
      </c>
      <c r="D428" t="s">
        <v>4</v>
      </c>
      <c r="E428" t="s">
        <v>69</v>
      </c>
      <c r="F428" t="s">
        <v>605</v>
      </c>
      <c r="G428" t="s">
        <v>345</v>
      </c>
      <c r="H428" t="n">
        <v>89.4</v>
      </c>
      <c r="I428">
        <f>H429+H430+H431+H432</f>
      </c>
      <c r="J428" t="n">
        <v>418.6</v>
      </c>
      <c r="K428"/>
      <c r="L428"/>
      <c r="M428"/>
      <c r="N428" t="s">
        <v>8</v>
      </c>
      <c r="O428" t="s">
        <v>9</v>
      </c>
      <c r="P428"/>
      <c r="Q428" t="s">
        <v>10</v>
      </c>
      <c r="R428" t="n">
        <v>12400.0</v>
      </c>
      <c r="S428" t="n">
        <v>1.0</v>
      </c>
      <c r="T428" t="s">
        <v>20</v>
      </c>
      <c r="U428" t="s">
        <v>250</v>
      </c>
      <c r="V428"/>
      <c r="W428"/>
    </row>
    <row r="429">
      <c r="A429" t="s">
        <v>37</v>
      </c>
      <c r="B429"/>
      <c r="C429"/>
      <c r="D429"/>
      <c r="E429"/>
      <c r="F429" t="s">
        <v>606</v>
      </c>
      <c r="G429" t="s">
        <v>345</v>
      </c>
      <c r="H429" t="n">
        <v>89.8</v>
      </c>
      <c r="I429"/>
      <c r="J429"/>
      <c r="K429"/>
      <c r="L429"/>
      <c r="M429"/>
      <c r="N429" t="s">
        <v>8</v>
      </c>
      <c r="O429" t="s">
        <v>9</v>
      </c>
      <c r="P429"/>
      <c r="Q429" t="s">
        <v>10</v>
      </c>
      <c r="R429" t="n">
        <v>12500.0</v>
      </c>
      <c r="S429" t="n">
        <v>0.0</v>
      </c>
      <c r="T429" t="s">
        <v>20</v>
      </c>
      <c r="U429" t="s">
        <v>250</v>
      </c>
      <c r="V429"/>
      <c r="W429"/>
    </row>
    <row r="430">
      <c r="A430" t="s">
        <v>37</v>
      </c>
      <c r="B430"/>
      <c r="C430"/>
      <c r="D430"/>
      <c r="E430"/>
      <c r="F430" t="s">
        <v>607</v>
      </c>
      <c r="G430" t="s">
        <v>345</v>
      </c>
      <c r="H430" t="n">
        <v>89.4</v>
      </c>
      <c r="I430"/>
      <c r="J430"/>
      <c r="K430"/>
      <c r="L430"/>
      <c r="M430"/>
      <c r="N430" t="s">
        <v>8</v>
      </c>
      <c r="O430" t="s">
        <v>9</v>
      </c>
      <c r="P430"/>
      <c r="Q430" t="s">
        <v>10</v>
      </c>
      <c r="R430" t="n">
        <v>12400.0</v>
      </c>
      <c r="S430" t="n">
        <v>0.0</v>
      </c>
      <c r="T430" t="s">
        <v>20</v>
      </c>
      <c r="U430" t="s">
        <v>250</v>
      </c>
      <c r="V430"/>
      <c r="W430"/>
    </row>
    <row r="431">
      <c r="A431" t="s">
        <v>37</v>
      </c>
      <c r="B431"/>
      <c r="C431"/>
      <c r="D431"/>
      <c r="E431"/>
      <c r="F431" t="s">
        <v>608</v>
      </c>
      <c r="G431" t="s">
        <v>345</v>
      </c>
      <c r="H431" t="n">
        <v>91.0</v>
      </c>
      <c r="I431"/>
      <c r="J431"/>
      <c r="K431"/>
      <c r="L431"/>
      <c r="M431"/>
      <c r="N431" t="s">
        <v>8</v>
      </c>
      <c r="O431" t="s">
        <v>9</v>
      </c>
      <c r="P431"/>
      <c r="Q431" t="s">
        <v>10</v>
      </c>
      <c r="R431" t="n">
        <v>12700.0</v>
      </c>
      <c r="S431" t="n">
        <v>0.0</v>
      </c>
      <c r="T431" t="s">
        <v>20</v>
      </c>
      <c r="U431" t="s">
        <v>250</v>
      </c>
      <c r="V431"/>
      <c r="W431"/>
    </row>
    <row r="432">
      <c r="A432" t="s">
        <v>37</v>
      </c>
      <c r="B432"/>
      <c r="C432" t="s">
        <v>609</v>
      </c>
      <c r="D432" t="s">
        <v>4</v>
      </c>
      <c r="E432" t="s">
        <v>69</v>
      </c>
      <c r="F432" t="s">
        <v>610</v>
      </c>
      <c r="G432" t="s">
        <v>345</v>
      </c>
      <c r="H432" t="n">
        <v>89.8</v>
      </c>
      <c r="I432">
        <f>H433+H434+H435+H436</f>
      </c>
      <c r="J432" t="n">
        <v>421.2</v>
      </c>
      <c r="K432"/>
      <c r="L432"/>
      <c r="M432"/>
      <c r="N432" t="s">
        <v>8</v>
      </c>
      <c r="O432" t="s">
        <v>9</v>
      </c>
      <c r="P432"/>
      <c r="Q432" t="s">
        <v>10</v>
      </c>
      <c r="R432" t="n">
        <v>12500.0</v>
      </c>
      <c r="S432" t="n">
        <v>0.0</v>
      </c>
      <c r="T432" t="s">
        <v>20</v>
      </c>
      <c r="U432" t="s">
        <v>250</v>
      </c>
      <c r="V432"/>
      <c r="W432"/>
    </row>
    <row r="433">
      <c r="A433" t="s">
        <v>37</v>
      </c>
      <c r="B433"/>
      <c r="C433"/>
      <c r="D433"/>
      <c r="E433"/>
      <c r="F433" t="s">
        <v>611</v>
      </c>
      <c r="G433" t="s">
        <v>345</v>
      </c>
      <c r="H433" t="n">
        <v>91.0</v>
      </c>
      <c r="I433"/>
      <c r="J433"/>
      <c r="K433"/>
      <c r="L433"/>
      <c r="M433"/>
      <c r="N433" t="s">
        <v>8</v>
      </c>
      <c r="O433" t="s">
        <v>9</v>
      </c>
      <c r="P433"/>
      <c r="Q433" t="s">
        <v>10</v>
      </c>
      <c r="R433" t="n">
        <v>12700.0</v>
      </c>
      <c r="S433" t="n">
        <v>0.0</v>
      </c>
      <c r="T433" t="s">
        <v>20</v>
      </c>
      <c r="U433" t="s">
        <v>250</v>
      </c>
      <c r="V433"/>
      <c r="W433"/>
    </row>
    <row r="434">
      <c r="A434" t="s">
        <v>37</v>
      </c>
      <c r="B434"/>
      <c r="C434"/>
      <c r="D434"/>
      <c r="E434"/>
      <c r="F434" t="s">
        <v>612</v>
      </c>
      <c r="G434" t="s">
        <v>345</v>
      </c>
      <c r="H434" t="n">
        <v>90.8</v>
      </c>
      <c r="I434"/>
      <c r="J434"/>
      <c r="K434"/>
      <c r="L434"/>
      <c r="M434"/>
      <c r="N434" t="s">
        <v>8</v>
      </c>
      <c r="O434" t="s">
        <v>9</v>
      </c>
      <c r="P434"/>
      <c r="Q434" t="s">
        <v>10</v>
      </c>
      <c r="R434" t="n">
        <v>12600.0</v>
      </c>
      <c r="S434" t="n">
        <v>0.0</v>
      </c>
      <c r="T434" t="s">
        <v>20</v>
      </c>
      <c r="U434" t="s">
        <v>250</v>
      </c>
      <c r="V434"/>
      <c r="W434"/>
    </row>
    <row r="435">
      <c r="A435" t="s">
        <v>37</v>
      </c>
      <c r="B435"/>
      <c r="C435"/>
      <c r="D435"/>
      <c r="E435"/>
      <c r="F435" t="s">
        <v>613</v>
      </c>
      <c r="G435" t="s">
        <v>345</v>
      </c>
      <c r="H435" t="n">
        <v>90.6</v>
      </c>
      <c r="I435"/>
      <c r="J435"/>
      <c r="K435"/>
      <c r="L435"/>
      <c r="M435"/>
      <c r="N435" t="s">
        <v>8</v>
      </c>
      <c r="O435" t="s">
        <v>9</v>
      </c>
      <c r="P435"/>
      <c r="Q435" t="s">
        <v>10</v>
      </c>
      <c r="R435" t="n">
        <v>12600.0</v>
      </c>
      <c r="S435" t="n">
        <v>0.0</v>
      </c>
      <c r="T435" t="s">
        <v>20</v>
      </c>
      <c r="U435" t="s">
        <v>250</v>
      </c>
      <c r="V435"/>
      <c r="W435"/>
    </row>
    <row r="436">
      <c r="A436" t="s">
        <v>37</v>
      </c>
      <c r="B436"/>
      <c r="C436" t="s">
        <v>614</v>
      </c>
      <c r="D436" t="s">
        <v>4</v>
      </c>
      <c r="E436" t="s">
        <v>69</v>
      </c>
      <c r="F436" t="s">
        <v>615</v>
      </c>
      <c r="G436" t="s">
        <v>345</v>
      </c>
      <c r="H436" t="n">
        <v>91.0</v>
      </c>
      <c r="I436">
        <f>H437+H438+H439+H440</f>
      </c>
      <c r="J436" t="n">
        <v>421.4</v>
      </c>
      <c r="K436"/>
      <c r="L436"/>
      <c r="M436"/>
      <c r="N436" t="s">
        <v>8</v>
      </c>
      <c r="O436" t="s">
        <v>9</v>
      </c>
      <c r="P436"/>
      <c r="Q436" t="s">
        <v>10</v>
      </c>
      <c r="R436" t="n">
        <v>12700.0</v>
      </c>
      <c r="S436" t="n">
        <v>0.0</v>
      </c>
      <c r="T436" t="s">
        <v>20</v>
      </c>
      <c r="U436" t="s">
        <v>250</v>
      </c>
      <c r="V436"/>
      <c r="W436"/>
    </row>
    <row r="437">
      <c r="A437" t="s">
        <v>37</v>
      </c>
      <c r="B437"/>
      <c r="C437"/>
      <c r="D437"/>
      <c r="E437"/>
      <c r="F437" t="s">
        <v>616</v>
      </c>
      <c r="G437" t="s">
        <v>345</v>
      </c>
      <c r="H437" t="n">
        <v>90.4</v>
      </c>
      <c r="I437"/>
      <c r="J437"/>
      <c r="K437"/>
      <c r="L437"/>
      <c r="M437"/>
      <c r="N437" t="s">
        <v>8</v>
      </c>
      <c r="O437" t="s">
        <v>9</v>
      </c>
      <c r="P437"/>
      <c r="Q437" t="s">
        <v>10</v>
      </c>
      <c r="R437" t="n">
        <v>12600.0</v>
      </c>
      <c r="S437" t="n">
        <v>0.0</v>
      </c>
      <c r="T437" t="s">
        <v>20</v>
      </c>
      <c r="U437" t="s">
        <v>250</v>
      </c>
      <c r="V437"/>
      <c r="W437"/>
    </row>
    <row r="438">
      <c r="A438" t="s">
        <v>37</v>
      </c>
      <c r="B438"/>
      <c r="C438"/>
      <c r="D438"/>
      <c r="E438"/>
      <c r="F438" t="s">
        <v>617</v>
      </c>
      <c r="G438" t="s">
        <v>345</v>
      </c>
      <c r="H438" t="n">
        <v>90.8</v>
      </c>
      <c r="I438"/>
      <c r="J438"/>
      <c r="K438"/>
      <c r="L438"/>
      <c r="M438"/>
      <c r="N438" t="s">
        <v>8</v>
      </c>
      <c r="O438" t="s">
        <v>9</v>
      </c>
      <c r="P438"/>
      <c r="Q438" t="s">
        <v>10</v>
      </c>
      <c r="R438" t="n">
        <v>12600.0</v>
      </c>
      <c r="S438" t="n">
        <v>0.0</v>
      </c>
      <c r="T438" t="s">
        <v>20</v>
      </c>
      <c r="U438" t="s">
        <v>250</v>
      </c>
      <c r="V438"/>
      <c r="W438"/>
    </row>
    <row r="439">
      <c r="A439" t="s">
        <v>37</v>
      </c>
      <c r="B439"/>
      <c r="C439"/>
      <c r="D439"/>
      <c r="E439"/>
      <c r="F439" t="s">
        <v>618</v>
      </c>
      <c r="G439" t="s">
        <v>345</v>
      </c>
      <c r="H439" t="n">
        <v>90.2</v>
      </c>
      <c r="I439"/>
      <c r="J439"/>
      <c r="K439"/>
      <c r="L439"/>
      <c r="M439"/>
      <c r="N439" t="s">
        <v>8</v>
      </c>
      <c r="O439" t="s">
        <v>9</v>
      </c>
      <c r="P439"/>
      <c r="Q439" t="s">
        <v>10</v>
      </c>
      <c r="R439" t="n">
        <v>12600.0</v>
      </c>
      <c r="S439" t="n">
        <v>1.0</v>
      </c>
      <c r="T439" t="s">
        <v>20</v>
      </c>
      <c r="U439" t="s">
        <v>250</v>
      </c>
      <c r="V439"/>
      <c r="W439"/>
    </row>
    <row r="440">
      <c r="A440" t="s">
        <v>37</v>
      </c>
      <c r="B440"/>
      <c r="C440" t="s">
        <v>619</v>
      </c>
      <c r="D440" t="s">
        <v>4</v>
      </c>
      <c r="E440" t="s">
        <v>69</v>
      </c>
      <c r="F440" t="s">
        <v>620</v>
      </c>
      <c r="G440" t="s">
        <v>345</v>
      </c>
      <c r="H440" t="n">
        <v>88.0</v>
      </c>
      <c r="I440">
        <f>H441+H442+H443+H444</f>
      </c>
      <c r="J440" t="n">
        <v>411.0</v>
      </c>
      <c r="K440"/>
      <c r="L440"/>
      <c r="M440"/>
      <c r="N440" t="s">
        <v>19</v>
      </c>
      <c r="O440" t="s">
        <v>9</v>
      </c>
      <c r="P440"/>
      <c r="Q440" t="s">
        <v>10</v>
      </c>
      <c r="R440" t="n">
        <v>12300.0</v>
      </c>
      <c r="S440" t="n">
        <v>0.0</v>
      </c>
      <c r="T440" t="s">
        <v>20</v>
      </c>
      <c r="U440" t="s">
        <v>250</v>
      </c>
      <c r="V440"/>
      <c r="W440"/>
    </row>
    <row r="441">
      <c r="A441" t="s">
        <v>37</v>
      </c>
      <c r="B441"/>
      <c r="C441"/>
      <c r="D441"/>
      <c r="E441"/>
      <c r="F441" t="s">
        <v>621</v>
      </c>
      <c r="G441" t="s">
        <v>345</v>
      </c>
      <c r="H441" t="n">
        <v>88.6</v>
      </c>
      <c r="I441"/>
      <c r="J441"/>
      <c r="K441"/>
      <c r="L441"/>
      <c r="M441"/>
      <c r="N441" t="s">
        <v>19</v>
      </c>
      <c r="O441" t="s">
        <v>9</v>
      </c>
      <c r="P441"/>
      <c r="Q441" t="s">
        <v>10</v>
      </c>
      <c r="R441" t="n">
        <v>12300.0</v>
      </c>
      <c r="S441" t="n">
        <v>1.0</v>
      </c>
      <c r="T441" t="s">
        <v>20</v>
      </c>
      <c r="U441" t="s">
        <v>250</v>
      </c>
      <c r="V441"/>
      <c r="W441"/>
    </row>
    <row r="442">
      <c r="A442" t="s">
        <v>37</v>
      </c>
      <c r="B442"/>
      <c r="C442"/>
      <c r="D442"/>
      <c r="E442"/>
      <c r="F442" t="s">
        <v>622</v>
      </c>
      <c r="G442" t="s">
        <v>345</v>
      </c>
      <c r="H442" t="n">
        <v>88.0</v>
      </c>
      <c r="I442"/>
      <c r="J442"/>
      <c r="K442"/>
      <c r="L442"/>
      <c r="M442"/>
      <c r="N442" t="s">
        <v>19</v>
      </c>
      <c r="O442" t="s">
        <v>9</v>
      </c>
      <c r="P442"/>
      <c r="Q442" t="s">
        <v>10</v>
      </c>
      <c r="R442" t="n">
        <v>12300.0</v>
      </c>
      <c r="S442" t="n">
        <v>0.0</v>
      </c>
      <c r="T442" t="s">
        <v>20</v>
      </c>
      <c r="U442" t="s">
        <v>250</v>
      </c>
      <c r="V442"/>
      <c r="W442"/>
    </row>
    <row r="443">
      <c r="A443" t="s">
        <v>37</v>
      </c>
      <c r="B443"/>
      <c r="C443"/>
      <c r="D443"/>
      <c r="E443"/>
      <c r="F443" t="s">
        <v>623</v>
      </c>
      <c r="G443" t="s">
        <v>345</v>
      </c>
      <c r="H443" t="n">
        <v>87.4</v>
      </c>
      <c r="I443"/>
      <c r="J443"/>
      <c r="K443"/>
      <c r="L443"/>
      <c r="M443"/>
      <c r="N443" t="s">
        <v>19</v>
      </c>
      <c r="O443" t="s">
        <v>9</v>
      </c>
      <c r="P443"/>
      <c r="Q443" t="s">
        <v>10</v>
      </c>
      <c r="R443" t="n">
        <v>12200.0</v>
      </c>
      <c r="S443" t="n">
        <v>1.0</v>
      </c>
      <c r="T443" t="s">
        <v>20</v>
      </c>
      <c r="U443" t="s">
        <v>250</v>
      </c>
      <c r="V443"/>
      <c r="W443"/>
    </row>
    <row r="444">
      <c r="A444" t="s">
        <v>37</v>
      </c>
      <c r="B444"/>
      <c r="C444" t="s">
        <v>624</v>
      </c>
      <c r="D444" t="s">
        <v>4</v>
      </c>
      <c r="E444" t="s">
        <v>69</v>
      </c>
      <c r="F444" t="s">
        <v>625</v>
      </c>
      <c r="G444" t="s">
        <v>345</v>
      </c>
      <c r="H444" t="n">
        <v>80.0</v>
      </c>
      <c r="I444">
        <f>H445+H446+H447+H448</f>
      </c>
      <c r="J444" t="n">
        <v>392.4</v>
      </c>
      <c r="K444"/>
      <c r="L444"/>
      <c r="M444"/>
      <c r="N444" t="s">
        <v>19</v>
      </c>
      <c r="O444" t="s">
        <v>9</v>
      </c>
      <c r="P444"/>
      <c r="Q444" t="s">
        <v>10</v>
      </c>
      <c r="R444" t="n">
        <v>11100.0</v>
      </c>
      <c r="S444" t="n">
        <v>0.0</v>
      </c>
      <c r="T444" t="s">
        <v>20</v>
      </c>
      <c r="U444" t="s">
        <v>250</v>
      </c>
      <c r="V444"/>
      <c r="W444"/>
    </row>
    <row r="445">
      <c r="A445" t="s">
        <v>37</v>
      </c>
      <c r="B445"/>
      <c r="C445"/>
      <c r="D445"/>
      <c r="E445"/>
      <c r="F445" t="s">
        <v>626</v>
      </c>
      <c r="G445" t="s">
        <v>345</v>
      </c>
      <c r="H445" t="n">
        <v>79.4</v>
      </c>
      <c r="I445"/>
      <c r="J445"/>
      <c r="K445"/>
      <c r="L445"/>
      <c r="M445"/>
      <c r="N445" t="s">
        <v>19</v>
      </c>
      <c r="O445" t="s">
        <v>9</v>
      </c>
      <c r="P445"/>
      <c r="Q445" t="s">
        <v>10</v>
      </c>
      <c r="R445" t="n">
        <v>11000.0</v>
      </c>
      <c r="S445" t="n">
        <v>0.0</v>
      </c>
      <c r="T445" t="s">
        <v>20</v>
      </c>
      <c r="U445" t="s">
        <v>250</v>
      </c>
      <c r="V445"/>
      <c r="W445"/>
    </row>
    <row r="446">
      <c r="A446" t="s">
        <v>37</v>
      </c>
      <c r="B446"/>
      <c r="C446"/>
      <c r="D446"/>
      <c r="E446"/>
      <c r="F446" t="s">
        <v>627</v>
      </c>
      <c r="G446" t="s">
        <v>345</v>
      </c>
      <c r="H446" t="n">
        <v>87.6</v>
      </c>
      <c r="I446"/>
      <c r="J446"/>
      <c r="K446"/>
      <c r="L446"/>
      <c r="M446"/>
      <c r="N446" t="s">
        <v>19</v>
      </c>
      <c r="O446" t="s">
        <v>9</v>
      </c>
      <c r="P446"/>
      <c r="Q446" t="s">
        <v>10</v>
      </c>
      <c r="R446" t="n">
        <v>12200.0</v>
      </c>
      <c r="S446" t="n">
        <v>0.0</v>
      </c>
      <c r="T446" t="s">
        <v>20</v>
      </c>
      <c r="U446" t="s">
        <v>250</v>
      </c>
      <c r="V446"/>
      <c r="W446"/>
    </row>
    <row r="447">
      <c r="A447" t="s">
        <v>37</v>
      </c>
      <c r="B447"/>
      <c r="C447"/>
      <c r="D447"/>
      <c r="E447"/>
      <c r="F447" t="s">
        <v>628</v>
      </c>
      <c r="G447" t="s">
        <v>345</v>
      </c>
      <c r="H447" t="n">
        <v>86.4</v>
      </c>
      <c r="I447"/>
      <c r="J447"/>
      <c r="K447"/>
      <c r="L447"/>
      <c r="M447"/>
      <c r="N447" t="s">
        <v>19</v>
      </c>
      <c r="O447" t="s">
        <v>9</v>
      </c>
      <c r="P447"/>
      <c r="Q447" t="s">
        <v>10</v>
      </c>
      <c r="R447" t="n">
        <v>12000.0</v>
      </c>
      <c r="S447" t="n">
        <v>0.0</v>
      </c>
      <c r="T447" t="s">
        <v>20</v>
      </c>
      <c r="U447" t="s">
        <v>250</v>
      </c>
      <c r="V447"/>
      <c r="W447"/>
    </row>
    <row r="448">
      <c r="A448" t="s">
        <v>37</v>
      </c>
      <c r="B448"/>
      <c r="C448" t="s">
        <v>629</v>
      </c>
      <c r="D448" t="s">
        <v>4</v>
      </c>
      <c r="E448" t="s">
        <v>69</v>
      </c>
      <c r="F448" t="s">
        <v>630</v>
      </c>
      <c r="G448" t="s">
        <v>71</v>
      </c>
      <c r="H448" t="n">
        <v>90.3</v>
      </c>
      <c r="I448">
        <f>H449+H450+H451+H452</f>
      </c>
      <c r="J448" t="n">
        <v>413.2</v>
      </c>
      <c r="K448"/>
      <c r="L448"/>
      <c r="M448"/>
      <c r="N448" t="s">
        <v>19</v>
      </c>
      <c r="O448" t="s">
        <v>9</v>
      </c>
      <c r="P448"/>
      <c r="Q448" t="s">
        <v>10</v>
      </c>
      <c r="R448" t="n">
        <v>12600.0</v>
      </c>
      <c r="S448" t="n">
        <v>0.0</v>
      </c>
      <c r="T448" t="s">
        <v>20</v>
      </c>
      <c r="U448" t="s">
        <v>250</v>
      </c>
      <c r="V448"/>
      <c r="W448"/>
    </row>
    <row r="449">
      <c r="A449" t="s">
        <v>37</v>
      </c>
      <c r="B449"/>
      <c r="C449"/>
      <c r="D449"/>
      <c r="E449"/>
      <c r="F449" t="s">
        <v>631</v>
      </c>
      <c r="G449" t="s">
        <v>71</v>
      </c>
      <c r="H449" t="n">
        <v>89.7</v>
      </c>
      <c r="I449"/>
      <c r="J449"/>
      <c r="K449"/>
      <c r="L449"/>
      <c r="M449"/>
      <c r="N449" t="s">
        <v>19</v>
      </c>
      <c r="O449" t="s">
        <v>9</v>
      </c>
      <c r="P449"/>
      <c r="Q449" t="s">
        <v>10</v>
      </c>
      <c r="R449" t="n">
        <v>12500.0</v>
      </c>
      <c r="S449" t="n">
        <v>1.0</v>
      </c>
      <c r="T449" t="s">
        <v>20</v>
      </c>
      <c r="U449" t="s">
        <v>250</v>
      </c>
      <c r="V449"/>
      <c r="W449"/>
    </row>
    <row r="450">
      <c r="A450" t="s">
        <v>37</v>
      </c>
      <c r="B450"/>
      <c r="C450"/>
      <c r="D450"/>
      <c r="E450"/>
      <c r="F450" t="s">
        <v>632</v>
      </c>
      <c r="G450" t="s">
        <v>71</v>
      </c>
      <c r="H450" t="n">
        <v>86.9</v>
      </c>
      <c r="I450"/>
      <c r="J450"/>
      <c r="K450"/>
      <c r="L450"/>
      <c r="M450"/>
      <c r="N450" t="s">
        <v>19</v>
      </c>
      <c r="O450" t="s">
        <v>9</v>
      </c>
      <c r="P450"/>
      <c r="Q450" t="s">
        <v>10</v>
      </c>
      <c r="R450" t="n">
        <v>12400.0</v>
      </c>
      <c r="S450" t="n">
        <v>1.0</v>
      </c>
      <c r="T450" t="s">
        <v>20</v>
      </c>
      <c r="U450" t="s">
        <v>250</v>
      </c>
      <c r="V450"/>
      <c r="W450"/>
    </row>
    <row r="451">
      <c r="A451" t="s">
        <v>37</v>
      </c>
      <c r="B451"/>
      <c r="C451"/>
      <c r="D451"/>
      <c r="E451"/>
      <c r="F451" t="s">
        <v>633</v>
      </c>
      <c r="G451" t="s">
        <v>71</v>
      </c>
      <c r="H451" t="n">
        <v>87.7</v>
      </c>
      <c r="I451"/>
      <c r="J451"/>
      <c r="K451"/>
      <c r="L451"/>
      <c r="M451"/>
      <c r="N451" t="s">
        <v>19</v>
      </c>
      <c r="O451" t="s">
        <v>9</v>
      </c>
      <c r="P451"/>
      <c r="Q451" t="s">
        <v>10</v>
      </c>
      <c r="R451" t="n">
        <v>12500.0</v>
      </c>
      <c r="S451" t="n">
        <v>0.0</v>
      </c>
      <c r="T451" t="s">
        <v>20</v>
      </c>
      <c r="U451" t="s">
        <v>250</v>
      </c>
      <c r="V451"/>
      <c r="W451"/>
    </row>
    <row r="452">
      <c r="A452" t="s">
        <v>37</v>
      </c>
      <c r="B452"/>
      <c r="C452" t="s">
        <v>634</v>
      </c>
      <c r="D452" t="s">
        <v>4</v>
      </c>
      <c r="E452" t="s">
        <v>438</v>
      </c>
      <c r="F452" t="s">
        <v>635</v>
      </c>
      <c r="G452" t="s">
        <v>18</v>
      </c>
      <c r="H452" t="n">
        <v>115.7</v>
      </c>
      <c r="I452">
        <f>H453+H454+H455+H456</f>
      </c>
      <c r="J452" t="n">
        <v>562.6</v>
      </c>
      <c r="K452"/>
      <c r="L452"/>
      <c r="M452"/>
      <c r="N452" t="s">
        <v>19</v>
      </c>
      <c r="O452" t="s">
        <v>9</v>
      </c>
      <c r="P452"/>
      <c r="Q452" t="s">
        <v>10</v>
      </c>
      <c r="R452" t="n">
        <v>11600.0</v>
      </c>
      <c r="S452" t="n">
        <v>0.0</v>
      </c>
      <c r="T452" t="s">
        <v>20</v>
      </c>
      <c r="U452" t="s">
        <v>250</v>
      </c>
      <c r="V452"/>
      <c r="W452"/>
    </row>
    <row r="453">
      <c r="A453" t="s">
        <v>37</v>
      </c>
      <c r="B453"/>
      <c r="C453"/>
      <c r="D453"/>
      <c r="E453"/>
      <c r="F453" t="s">
        <v>636</v>
      </c>
      <c r="G453" t="s">
        <v>18</v>
      </c>
      <c r="H453" t="n">
        <v>114.7</v>
      </c>
      <c r="I453"/>
      <c r="J453"/>
      <c r="K453"/>
      <c r="L453"/>
      <c r="M453"/>
      <c r="N453" t="s">
        <v>19</v>
      </c>
      <c r="O453" t="s">
        <v>9</v>
      </c>
      <c r="P453"/>
      <c r="Q453" t="s">
        <v>10</v>
      </c>
      <c r="R453" t="n">
        <v>11500.0</v>
      </c>
      <c r="S453" t="n">
        <v>0.0</v>
      </c>
      <c r="T453" t="s">
        <v>20</v>
      </c>
      <c r="U453" t="s">
        <v>250</v>
      </c>
      <c r="V453"/>
      <c r="W453"/>
    </row>
    <row r="454">
      <c r="A454" t="s">
        <v>37</v>
      </c>
      <c r="B454"/>
      <c r="C454"/>
      <c r="D454"/>
      <c r="E454"/>
      <c r="F454" t="s">
        <v>637</v>
      </c>
      <c r="G454" t="s">
        <v>18</v>
      </c>
      <c r="H454" t="n">
        <v>131.5</v>
      </c>
      <c r="I454"/>
      <c r="J454"/>
      <c r="K454"/>
      <c r="L454"/>
      <c r="M454"/>
      <c r="N454" t="s">
        <v>19</v>
      </c>
      <c r="O454" t="s">
        <v>9</v>
      </c>
      <c r="P454"/>
      <c r="Q454" t="s">
        <v>10</v>
      </c>
      <c r="R454" t="n">
        <v>13200.0</v>
      </c>
      <c r="S454" t="n">
        <v>0.0</v>
      </c>
      <c r="T454" t="s">
        <v>20</v>
      </c>
      <c r="U454" t="s">
        <v>250</v>
      </c>
      <c r="V454"/>
      <c r="W454"/>
    </row>
    <row r="455">
      <c r="A455" t="s">
        <v>37</v>
      </c>
      <c r="B455"/>
      <c r="C455"/>
      <c r="D455"/>
      <c r="E455"/>
      <c r="F455" t="s">
        <v>638</v>
      </c>
      <c r="G455" t="s">
        <v>18</v>
      </c>
      <c r="H455" t="n">
        <v>119.9</v>
      </c>
      <c r="I455"/>
      <c r="J455"/>
      <c r="K455"/>
      <c r="L455"/>
      <c r="M455"/>
      <c r="N455" t="s">
        <v>19</v>
      </c>
      <c r="O455" t="s">
        <v>9</v>
      </c>
      <c r="P455"/>
      <c r="Q455" t="s">
        <v>10</v>
      </c>
      <c r="R455" t="n">
        <v>12100.0</v>
      </c>
      <c r="S455" t="n">
        <v>0.0</v>
      </c>
      <c r="T455" t="s">
        <v>20</v>
      </c>
      <c r="U455" t="s">
        <v>250</v>
      </c>
      <c r="V455"/>
      <c r="W455"/>
    </row>
    <row r="456">
      <c r="A456" t="s">
        <v>639</v>
      </c>
      <c r="B456" t="n">
        <v>45413.0</v>
      </c>
      <c r="C456" t="s">
        <v>640</v>
      </c>
      <c r="D456" t="s">
        <v>4</v>
      </c>
      <c r="E456" t="s">
        <v>641</v>
      </c>
      <c r="F456" t="s">
        <v>642</v>
      </c>
      <c r="G456" t="s">
        <v>643</v>
      </c>
      <c r="H456" t="n">
        <v>199.4</v>
      </c>
      <c r="I456">
        <f>H457+H458</f>
      </c>
      <c r="J456" t="n">
        <v>470.4</v>
      </c>
      <c r="K456"/>
      <c r="L456"/>
      <c r="M456"/>
      <c r="N456" t="s">
        <v>19</v>
      </c>
      <c r="O456" t="s">
        <v>9</v>
      </c>
      <c r="P456"/>
      <c r="Q456" t="s">
        <v>10</v>
      </c>
      <c r="R456" t="n">
        <v>11600.0</v>
      </c>
      <c r="S456" t="n">
        <v>0.0</v>
      </c>
      <c r="T456" t="s">
        <v>644</v>
      </c>
      <c r="U456" t="s">
        <v>645</v>
      </c>
      <c r="V456"/>
      <c r="W456"/>
    </row>
    <row r="457">
      <c r="A457" t="s">
        <v>639</v>
      </c>
      <c r="B457"/>
      <c r="C457"/>
      <c r="D457"/>
      <c r="E457"/>
      <c r="F457" t="s">
        <v>646</v>
      </c>
      <c r="G457" t="s">
        <v>643</v>
      </c>
      <c r="H457" t="n">
        <v>202.2</v>
      </c>
      <c r="I457"/>
      <c r="J457"/>
      <c r="K457"/>
      <c r="L457"/>
      <c r="M457"/>
      <c r="N457" t="s">
        <v>19</v>
      </c>
      <c r="O457" t="s">
        <v>9</v>
      </c>
      <c r="P457"/>
      <c r="Q457" t="s">
        <v>10</v>
      </c>
      <c r="R457" t="n">
        <v>11700.0</v>
      </c>
      <c r="S457" t="n">
        <v>0.0</v>
      </c>
      <c r="T457" t="s">
        <v>647</v>
      </c>
      <c r="U457" t="s">
        <v>645</v>
      </c>
      <c r="V457"/>
      <c r="W457"/>
    </row>
    <row r="458">
      <c r="A458" t="s">
        <v>639</v>
      </c>
      <c r="B458"/>
      <c r="C458" t="s">
        <v>648</v>
      </c>
      <c r="D458" t="s">
        <v>4</v>
      </c>
      <c r="E458" t="s">
        <v>241</v>
      </c>
      <c r="F458" t="s">
        <v>649</v>
      </c>
      <c r="G458" t="s">
        <v>192</v>
      </c>
      <c r="H458" t="n">
        <v>129.2</v>
      </c>
      <c r="I458">
        <f>H459+H460</f>
      </c>
      <c r="J458" t="n">
        <v>307.2</v>
      </c>
      <c r="K458"/>
      <c r="L458"/>
      <c r="M458"/>
      <c r="N458" t="s">
        <v>19</v>
      </c>
      <c r="O458" t="s">
        <v>9</v>
      </c>
      <c r="P458"/>
      <c r="Q458" t="s">
        <v>10</v>
      </c>
      <c r="R458" t="n">
        <v>12400.0</v>
      </c>
      <c r="S458" t="n">
        <v>0.0</v>
      </c>
      <c r="T458" t="s">
        <v>9</v>
      </c>
      <c r="U458" t="s">
        <v>645</v>
      </c>
      <c r="V458"/>
      <c r="W458"/>
    </row>
    <row r="459">
      <c r="A459" t="s">
        <v>639</v>
      </c>
      <c r="B459"/>
      <c r="C459"/>
      <c r="D459"/>
      <c r="E459"/>
      <c r="F459" t="s">
        <v>650</v>
      </c>
      <c r="G459" t="s">
        <v>192</v>
      </c>
      <c r="H459" t="n">
        <v>126.2</v>
      </c>
      <c r="I459"/>
      <c r="J459"/>
      <c r="K459"/>
      <c r="L459"/>
      <c r="M459"/>
      <c r="N459" t="s">
        <v>19</v>
      </c>
      <c r="O459" t="s">
        <v>9</v>
      </c>
      <c r="P459"/>
      <c r="Q459" t="s">
        <v>10</v>
      </c>
      <c r="R459" t="n">
        <v>12100.0</v>
      </c>
      <c r="S459" t="n">
        <v>0.0</v>
      </c>
      <c r="T459" t="s">
        <v>9</v>
      </c>
      <c r="U459" t="s">
        <v>645</v>
      </c>
      <c r="V459"/>
      <c r="W459"/>
    </row>
    <row r="460">
      <c r="A460" t="s">
        <v>639</v>
      </c>
      <c r="B460"/>
      <c r="C460" t="s">
        <v>651</v>
      </c>
      <c r="D460" t="s">
        <v>4</v>
      </c>
      <c r="E460" t="s">
        <v>241</v>
      </c>
      <c r="F460" t="s">
        <v>652</v>
      </c>
      <c r="G460" t="s">
        <v>192</v>
      </c>
      <c r="H460" t="n">
        <v>134.2</v>
      </c>
      <c r="I460">
        <f>H461+H462</f>
      </c>
      <c r="J460" t="n">
        <v>319.4</v>
      </c>
      <c r="K460"/>
      <c r="L460"/>
      <c r="M460"/>
      <c r="N460" t="s">
        <v>19</v>
      </c>
      <c r="O460" t="s">
        <v>9</v>
      </c>
      <c r="P460"/>
      <c r="Q460" t="s">
        <v>10</v>
      </c>
      <c r="R460" t="n">
        <v>12800.0</v>
      </c>
      <c r="S460" t="n">
        <v>0.0</v>
      </c>
      <c r="T460" t="s">
        <v>9</v>
      </c>
      <c r="U460" t="s">
        <v>645</v>
      </c>
      <c r="V460"/>
      <c r="W460"/>
    </row>
    <row r="461">
      <c r="A461" t="s">
        <v>639</v>
      </c>
      <c r="B461"/>
      <c r="C461"/>
      <c r="D461"/>
      <c r="E461"/>
      <c r="F461" t="s">
        <v>653</v>
      </c>
      <c r="G461" t="s">
        <v>192</v>
      </c>
      <c r="H461" t="n">
        <v>133.4</v>
      </c>
      <c r="I461"/>
      <c r="J461"/>
      <c r="K461"/>
      <c r="L461"/>
      <c r="M461"/>
      <c r="N461" t="s">
        <v>19</v>
      </c>
      <c r="O461" t="s">
        <v>9</v>
      </c>
      <c r="P461"/>
      <c r="Q461" t="s">
        <v>10</v>
      </c>
      <c r="R461" t="n">
        <v>12800.0</v>
      </c>
      <c r="S461" t="n">
        <v>0.0</v>
      </c>
      <c r="T461" t="s">
        <v>9</v>
      </c>
      <c r="U461" t="s">
        <v>645</v>
      </c>
      <c r="V461"/>
      <c r="W461"/>
    </row>
    <row r="462">
      <c r="A462" t="s">
        <v>639</v>
      </c>
      <c r="B462"/>
      <c r="C462" t="s">
        <v>654</v>
      </c>
      <c r="D462" t="s">
        <v>4</v>
      </c>
      <c r="E462" t="s">
        <v>241</v>
      </c>
      <c r="F462" t="s">
        <v>655</v>
      </c>
      <c r="G462" t="s">
        <v>192</v>
      </c>
      <c r="H462" t="n">
        <v>128.0</v>
      </c>
      <c r="I462">
        <f>H463+H464</f>
      </c>
      <c r="J462" t="n">
        <v>312.6</v>
      </c>
      <c r="K462"/>
      <c r="L462"/>
      <c r="M462"/>
      <c r="N462" t="s">
        <v>19</v>
      </c>
      <c r="O462" t="s">
        <v>9</v>
      </c>
      <c r="P462"/>
      <c r="Q462" t="s">
        <v>10</v>
      </c>
      <c r="R462" t="n">
        <v>12300.0</v>
      </c>
      <c r="S462" t="n">
        <v>0.0</v>
      </c>
      <c r="T462" t="s">
        <v>9</v>
      </c>
      <c r="U462" t="s">
        <v>645</v>
      </c>
      <c r="V462"/>
      <c r="W462"/>
    </row>
    <row r="463">
      <c r="A463" t="s">
        <v>639</v>
      </c>
      <c r="B463"/>
      <c r="C463"/>
      <c r="D463"/>
      <c r="E463"/>
      <c r="F463" t="s">
        <v>656</v>
      </c>
      <c r="G463" t="s">
        <v>192</v>
      </c>
      <c r="H463" t="n">
        <v>132.8</v>
      </c>
      <c r="I463"/>
      <c r="J463"/>
      <c r="K463"/>
      <c r="L463"/>
      <c r="M463"/>
      <c r="N463" t="s">
        <v>19</v>
      </c>
      <c r="O463" t="s">
        <v>9</v>
      </c>
      <c r="P463"/>
      <c r="Q463" t="s">
        <v>10</v>
      </c>
      <c r="R463" t="n">
        <v>12700.0</v>
      </c>
      <c r="S463" t="n">
        <v>0.0</v>
      </c>
      <c r="T463" t="s">
        <v>9</v>
      </c>
      <c r="U463" t="s">
        <v>645</v>
      </c>
      <c r="V463"/>
      <c r="W463"/>
    </row>
    <row r="464">
      <c r="A464" t="s">
        <v>639</v>
      </c>
      <c r="B464"/>
      <c r="C464" t="s">
        <v>657</v>
      </c>
      <c r="D464" t="s">
        <v>4</v>
      </c>
      <c r="E464" t="s">
        <v>241</v>
      </c>
      <c r="F464" t="s">
        <v>658</v>
      </c>
      <c r="G464" t="s">
        <v>192</v>
      </c>
      <c r="H464" t="n">
        <v>133.0</v>
      </c>
      <c r="I464">
        <f>H465+H466</f>
      </c>
      <c r="J464" t="n">
        <v>313.2</v>
      </c>
      <c r="K464"/>
      <c r="L464"/>
      <c r="M464"/>
      <c r="N464" t="s">
        <v>19</v>
      </c>
      <c r="O464" t="s">
        <v>9</v>
      </c>
      <c r="P464"/>
      <c r="Q464" t="s">
        <v>10</v>
      </c>
      <c r="R464" t="n">
        <v>12700.0</v>
      </c>
      <c r="S464" t="n">
        <v>0.0</v>
      </c>
      <c r="T464" t="s">
        <v>9</v>
      </c>
      <c r="U464" t="s">
        <v>645</v>
      </c>
      <c r="V464"/>
      <c r="W464"/>
    </row>
    <row r="465">
      <c r="A465" t="s">
        <v>639</v>
      </c>
      <c r="B465"/>
      <c r="C465"/>
      <c r="D465"/>
      <c r="E465"/>
      <c r="F465" t="s">
        <v>659</v>
      </c>
      <c r="G465" t="s">
        <v>192</v>
      </c>
      <c r="H465" t="n">
        <v>128.4</v>
      </c>
      <c r="I465"/>
      <c r="J465"/>
      <c r="K465"/>
      <c r="L465"/>
      <c r="M465"/>
      <c r="N465" t="s">
        <v>19</v>
      </c>
      <c r="O465" t="s">
        <v>9</v>
      </c>
      <c r="P465"/>
      <c r="Q465" t="s">
        <v>10</v>
      </c>
      <c r="R465" t="n">
        <v>12300.0</v>
      </c>
      <c r="S465" t="n">
        <v>0.0</v>
      </c>
      <c r="T465" t="s">
        <v>9</v>
      </c>
      <c r="U465" t="s">
        <v>645</v>
      </c>
      <c r="V465"/>
      <c r="W465"/>
    </row>
    <row r="466">
      <c r="A466" t="s">
        <v>639</v>
      </c>
      <c r="B466"/>
      <c r="C466" t="s">
        <v>660</v>
      </c>
      <c r="D466" t="s">
        <v>4</v>
      </c>
      <c r="E466" t="s">
        <v>241</v>
      </c>
      <c r="F466" t="s">
        <v>661</v>
      </c>
      <c r="G466" t="s">
        <v>192</v>
      </c>
      <c r="H466" t="n">
        <v>132.2</v>
      </c>
      <c r="I466">
        <f>H467+H468</f>
      </c>
      <c r="J466" t="n">
        <v>314.0</v>
      </c>
      <c r="K466"/>
      <c r="L466"/>
      <c r="M466"/>
      <c r="N466" t="s">
        <v>19</v>
      </c>
      <c r="O466" t="s">
        <v>9</v>
      </c>
      <c r="P466"/>
      <c r="Q466" t="s">
        <v>10</v>
      </c>
      <c r="R466" t="n">
        <v>12700.0</v>
      </c>
      <c r="S466" t="n">
        <v>0.0</v>
      </c>
      <c r="T466" t="s">
        <v>9</v>
      </c>
      <c r="U466" t="s">
        <v>645</v>
      </c>
      <c r="V466"/>
      <c r="W466"/>
    </row>
    <row r="467">
      <c r="A467" t="s">
        <v>639</v>
      </c>
      <c r="B467"/>
      <c r="C467"/>
      <c r="D467"/>
      <c r="E467"/>
      <c r="F467" t="s">
        <v>662</v>
      </c>
      <c r="G467" t="s">
        <v>192</v>
      </c>
      <c r="H467" t="n">
        <v>130.0</v>
      </c>
      <c r="I467"/>
      <c r="J467"/>
      <c r="K467"/>
      <c r="L467"/>
      <c r="M467"/>
      <c r="N467" t="s">
        <v>19</v>
      </c>
      <c r="O467" t="s">
        <v>9</v>
      </c>
      <c r="P467"/>
      <c r="Q467" t="s">
        <v>10</v>
      </c>
      <c r="R467" t="n">
        <v>12400.0</v>
      </c>
      <c r="S467" t="n">
        <v>1.0</v>
      </c>
      <c r="T467" t="s">
        <v>9</v>
      </c>
      <c r="U467" t="s">
        <v>645</v>
      </c>
      <c r="V467"/>
      <c r="W467"/>
    </row>
    <row r="468">
      <c r="A468" t="s">
        <v>639</v>
      </c>
      <c r="B468" t="n">
        <v>45415.0</v>
      </c>
      <c r="C468" t="s">
        <v>663</v>
      </c>
      <c r="D468" t="s">
        <v>4</v>
      </c>
      <c r="E468" t="s">
        <v>241</v>
      </c>
      <c r="F468" t="s">
        <v>664</v>
      </c>
      <c r="G468" t="s">
        <v>192</v>
      </c>
      <c r="H468" t="n">
        <v>133.6</v>
      </c>
      <c r="I468">
        <f>H469+H470</f>
      </c>
      <c r="J468" t="n">
        <v>316.6</v>
      </c>
      <c r="K468"/>
      <c r="L468"/>
      <c r="M468"/>
      <c r="N468" t="s">
        <v>19</v>
      </c>
      <c r="O468" t="s">
        <v>9</v>
      </c>
      <c r="P468"/>
      <c r="Q468" t="s">
        <v>10</v>
      </c>
      <c r="R468" t="n">
        <v>12800.0</v>
      </c>
      <c r="S468" t="n">
        <v>0.0</v>
      </c>
      <c r="T468" t="s">
        <v>9</v>
      </c>
      <c r="U468" t="s">
        <v>250</v>
      </c>
      <c r="V468"/>
      <c r="W468"/>
    </row>
    <row r="469">
      <c r="A469" t="s">
        <v>639</v>
      </c>
      <c r="B469"/>
      <c r="C469"/>
      <c r="D469"/>
      <c r="E469"/>
      <c r="F469" t="s">
        <v>665</v>
      </c>
      <c r="G469" t="s">
        <v>192</v>
      </c>
      <c r="H469" t="n">
        <v>131.2</v>
      </c>
      <c r="I469"/>
      <c r="J469"/>
      <c r="K469"/>
      <c r="L469"/>
      <c r="M469"/>
      <c r="N469" t="s">
        <v>19</v>
      </c>
      <c r="O469" t="s">
        <v>9</v>
      </c>
      <c r="P469"/>
      <c r="Q469" t="s">
        <v>10</v>
      </c>
      <c r="R469" t="n">
        <v>12600.0</v>
      </c>
      <c r="S469" t="n">
        <v>0.0</v>
      </c>
      <c r="T469" t="s">
        <v>9</v>
      </c>
      <c r="U469" t="s">
        <v>250</v>
      </c>
      <c r="V469"/>
      <c r="W469"/>
    </row>
    <row r="470">
      <c r="A470" t="s">
        <v>639</v>
      </c>
      <c r="B470"/>
      <c r="C470" t="s">
        <v>666</v>
      </c>
      <c r="D470" t="s">
        <v>4</v>
      </c>
      <c r="E470" t="s">
        <v>241</v>
      </c>
      <c r="F470" t="s">
        <v>667</v>
      </c>
      <c r="G470" t="s">
        <v>192</v>
      </c>
      <c r="H470" t="n">
        <v>130.6</v>
      </c>
      <c r="I470">
        <f>H471+H472</f>
      </c>
      <c r="J470" t="n">
        <v>316.8</v>
      </c>
      <c r="K470"/>
      <c r="L470"/>
      <c r="M470"/>
      <c r="N470" t="s">
        <v>19</v>
      </c>
      <c r="O470" t="s">
        <v>9</v>
      </c>
      <c r="P470"/>
      <c r="Q470" t="s">
        <v>10</v>
      </c>
      <c r="R470" t="n">
        <v>12500.0</v>
      </c>
      <c r="S470" t="n">
        <v>0.0</v>
      </c>
      <c r="T470" t="s">
        <v>9</v>
      </c>
      <c r="U470" t="s">
        <v>250</v>
      </c>
      <c r="V470"/>
      <c r="W470"/>
    </row>
    <row r="471">
      <c r="A471" t="s">
        <v>639</v>
      </c>
      <c r="B471"/>
      <c r="C471"/>
      <c r="D471"/>
      <c r="E471"/>
      <c r="F471" t="s">
        <v>668</v>
      </c>
      <c r="G471" t="s">
        <v>192</v>
      </c>
      <c r="H471" t="n">
        <v>134.4</v>
      </c>
      <c r="I471"/>
      <c r="J471"/>
      <c r="K471"/>
      <c r="L471"/>
      <c r="M471"/>
      <c r="N471" t="s">
        <v>19</v>
      </c>
      <c r="O471" t="s">
        <v>9</v>
      </c>
      <c r="P471"/>
      <c r="Q471" t="s">
        <v>10</v>
      </c>
      <c r="R471" t="n">
        <v>12900.0</v>
      </c>
      <c r="S471" t="n">
        <v>0.0</v>
      </c>
      <c r="T471" t="s">
        <v>9</v>
      </c>
      <c r="U471" t="s">
        <v>250</v>
      </c>
      <c r="V471"/>
      <c r="W471"/>
    </row>
    <row r="472">
      <c r="A472" t="s">
        <v>639</v>
      </c>
      <c r="B472"/>
      <c r="C472" t="s">
        <v>669</v>
      </c>
      <c r="D472" t="s">
        <v>4</v>
      </c>
      <c r="E472" t="s">
        <v>241</v>
      </c>
      <c r="F472" t="s">
        <v>670</v>
      </c>
      <c r="G472" t="s">
        <v>192</v>
      </c>
      <c r="H472" t="n">
        <v>134.8</v>
      </c>
      <c r="I472">
        <f>H473+H474</f>
      </c>
      <c r="J472" t="n">
        <v>318.4</v>
      </c>
      <c r="K472"/>
      <c r="L472"/>
      <c r="M472"/>
      <c r="N472" t="s">
        <v>19</v>
      </c>
      <c r="O472" t="s">
        <v>9</v>
      </c>
      <c r="P472"/>
      <c r="Q472" t="s">
        <v>10</v>
      </c>
      <c r="R472" t="n">
        <v>12900.0</v>
      </c>
      <c r="S472" t="n">
        <v>0.0</v>
      </c>
      <c r="T472" t="s">
        <v>9</v>
      </c>
      <c r="U472" t="s">
        <v>250</v>
      </c>
      <c r="V472"/>
      <c r="W472"/>
    </row>
    <row r="473">
      <c r="A473" t="s">
        <v>639</v>
      </c>
      <c r="B473"/>
      <c r="C473"/>
      <c r="D473"/>
      <c r="E473"/>
      <c r="F473" t="s">
        <v>671</v>
      </c>
      <c r="G473" t="s">
        <v>192</v>
      </c>
      <c r="H473" t="n">
        <v>131.8</v>
      </c>
      <c r="I473"/>
      <c r="J473"/>
      <c r="K473"/>
      <c r="L473"/>
      <c r="M473"/>
      <c r="N473" t="s">
        <v>19</v>
      </c>
      <c r="O473" t="s">
        <v>9</v>
      </c>
      <c r="P473"/>
      <c r="Q473" t="s">
        <v>10</v>
      </c>
      <c r="R473" t="n">
        <v>12600.0</v>
      </c>
      <c r="S473" t="n">
        <v>0.0</v>
      </c>
      <c r="T473" t="s">
        <v>9</v>
      </c>
      <c r="U473" t="s">
        <v>250</v>
      </c>
      <c r="V473"/>
      <c r="W473"/>
    </row>
    <row r="474">
      <c r="A474" t="s">
        <v>639</v>
      </c>
      <c r="B474"/>
      <c r="C474" t="s">
        <v>672</v>
      </c>
      <c r="D474" t="s">
        <v>4</v>
      </c>
      <c r="E474" t="s">
        <v>241</v>
      </c>
      <c r="F474" t="s">
        <v>673</v>
      </c>
      <c r="G474" t="s">
        <v>192</v>
      </c>
      <c r="H474" t="n">
        <v>132.2</v>
      </c>
      <c r="I474">
        <f>H475+H476</f>
      </c>
      <c r="J474" t="n">
        <v>320.4</v>
      </c>
      <c r="K474"/>
      <c r="L474"/>
      <c r="M474"/>
      <c r="N474" t="s">
        <v>19</v>
      </c>
      <c r="O474" t="s">
        <v>9</v>
      </c>
      <c r="P474"/>
      <c r="Q474" t="s">
        <v>10</v>
      </c>
      <c r="R474" t="n">
        <v>12700.0</v>
      </c>
      <c r="S474" t="n">
        <v>0.0</v>
      </c>
      <c r="T474" t="s">
        <v>9</v>
      </c>
      <c r="U474" t="s">
        <v>250</v>
      </c>
      <c r="V474"/>
      <c r="W474"/>
    </row>
    <row r="475">
      <c r="A475" t="s">
        <v>639</v>
      </c>
      <c r="B475"/>
      <c r="C475"/>
      <c r="D475"/>
      <c r="E475"/>
      <c r="F475" t="s">
        <v>674</v>
      </c>
      <c r="G475" t="s">
        <v>192</v>
      </c>
      <c r="H475" t="n">
        <v>136.4</v>
      </c>
      <c r="I475"/>
      <c r="J475"/>
      <c r="K475"/>
      <c r="L475"/>
      <c r="M475"/>
      <c r="N475" t="s">
        <v>19</v>
      </c>
      <c r="O475" t="s">
        <v>9</v>
      </c>
      <c r="P475"/>
      <c r="Q475" t="s">
        <v>10</v>
      </c>
      <c r="R475" t="n">
        <v>13100.0</v>
      </c>
      <c r="S475" t="n">
        <v>0.0</v>
      </c>
      <c r="T475" t="s">
        <v>9</v>
      </c>
      <c r="U475" t="s">
        <v>250</v>
      </c>
      <c r="V475"/>
      <c r="W475"/>
    </row>
    <row r="476">
      <c r="A476" t="s">
        <v>639</v>
      </c>
      <c r="B476"/>
      <c r="C476" t="s">
        <v>675</v>
      </c>
      <c r="D476" t="s">
        <v>4</v>
      </c>
      <c r="E476" t="s">
        <v>241</v>
      </c>
      <c r="F476" t="s">
        <v>676</v>
      </c>
      <c r="G476" t="s">
        <v>192</v>
      </c>
      <c r="H476" t="n">
        <v>131.4</v>
      </c>
      <c r="I476">
        <f>H477+H478</f>
      </c>
      <c r="J476" t="n">
        <v>318.2</v>
      </c>
      <c r="K476"/>
      <c r="L476"/>
      <c r="M476"/>
      <c r="N476" t="s">
        <v>19</v>
      </c>
      <c r="O476" t="s">
        <v>9</v>
      </c>
      <c r="P476"/>
      <c r="Q476" t="s">
        <v>10</v>
      </c>
      <c r="R476" t="n">
        <v>12600.0</v>
      </c>
      <c r="S476" t="n">
        <v>0.0</v>
      </c>
      <c r="T476" t="s">
        <v>9</v>
      </c>
      <c r="U476" t="s">
        <v>250</v>
      </c>
      <c r="V476"/>
      <c r="W476"/>
    </row>
    <row r="477">
      <c r="A477" t="s">
        <v>639</v>
      </c>
      <c r="B477"/>
      <c r="C477"/>
      <c r="D477"/>
      <c r="E477"/>
      <c r="F477" t="s">
        <v>677</v>
      </c>
      <c r="G477" t="s">
        <v>192</v>
      </c>
      <c r="H477" t="n">
        <v>135.0</v>
      </c>
      <c r="I477"/>
      <c r="J477"/>
      <c r="K477"/>
      <c r="L477"/>
      <c r="M477"/>
      <c r="N477" t="s">
        <v>19</v>
      </c>
      <c r="O477" t="s">
        <v>9</v>
      </c>
      <c r="P477"/>
      <c r="Q477" t="s">
        <v>10</v>
      </c>
      <c r="R477" t="n">
        <v>12900.0</v>
      </c>
      <c r="S477" t="n">
        <v>0.0</v>
      </c>
      <c r="T477" t="s">
        <v>9</v>
      </c>
      <c r="U477" t="s">
        <v>250</v>
      </c>
      <c r="V477"/>
      <c r="W477"/>
    </row>
    <row r="478">
      <c r="A478" t="s">
        <v>639</v>
      </c>
      <c r="B478"/>
      <c r="C478" t="s">
        <v>678</v>
      </c>
      <c r="D478" t="s">
        <v>4</v>
      </c>
      <c r="E478" t="s">
        <v>241</v>
      </c>
      <c r="F478" t="s">
        <v>679</v>
      </c>
      <c r="G478" t="s">
        <v>192</v>
      </c>
      <c r="H478" t="n">
        <v>132.6</v>
      </c>
      <c r="I478">
        <f>H479+H480</f>
      </c>
      <c r="J478" t="n">
        <v>318.8</v>
      </c>
      <c r="K478"/>
      <c r="L478"/>
      <c r="M478"/>
      <c r="N478" t="s">
        <v>19</v>
      </c>
      <c r="O478" t="s">
        <v>9</v>
      </c>
      <c r="P478"/>
      <c r="Q478" t="s">
        <v>10</v>
      </c>
      <c r="R478" t="n">
        <v>12700.0</v>
      </c>
      <c r="S478" t="n">
        <v>1.0</v>
      </c>
      <c r="T478" t="s">
        <v>9</v>
      </c>
      <c r="U478" t="s">
        <v>250</v>
      </c>
      <c r="V478"/>
      <c r="W478"/>
    </row>
    <row r="479">
      <c r="A479" t="s">
        <v>639</v>
      </c>
      <c r="B479"/>
      <c r="C479"/>
      <c r="D479"/>
      <c r="E479"/>
      <c r="F479" t="s">
        <v>680</v>
      </c>
      <c r="G479" t="s">
        <v>192</v>
      </c>
      <c r="H479" t="n">
        <v>134.4</v>
      </c>
      <c r="I479"/>
      <c r="J479"/>
      <c r="K479"/>
      <c r="L479"/>
      <c r="M479"/>
      <c r="N479" t="s">
        <v>19</v>
      </c>
      <c r="O479" t="s">
        <v>9</v>
      </c>
      <c r="P479"/>
      <c r="Q479" t="s">
        <v>10</v>
      </c>
      <c r="R479" t="n">
        <v>12900.0</v>
      </c>
      <c r="S479" t="n">
        <v>1.0</v>
      </c>
      <c r="T479" t="s">
        <v>9</v>
      </c>
      <c r="U479" t="s">
        <v>250</v>
      </c>
      <c r="V479"/>
      <c r="W479"/>
    </row>
    <row r="480">
      <c r="A480" t="s">
        <v>639</v>
      </c>
      <c r="B480"/>
      <c r="C480" t="s">
        <v>681</v>
      </c>
      <c r="D480" t="s">
        <v>4</v>
      </c>
      <c r="E480" t="s">
        <v>241</v>
      </c>
      <c r="F480" t="s">
        <v>682</v>
      </c>
      <c r="G480" t="s">
        <v>192</v>
      </c>
      <c r="H480" t="n">
        <v>127.2</v>
      </c>
      <c r="I480">
        <f>H481+H482</f>
      </c>
      <c r="J480" t="n">
        <v>307.0</v>
      </c>
      <c r="K480"/>
      <c r="L480"/>
      <c r="M480"/>
      <c r="N480" t="s">
        <v>19</v>
      </c>
      <c r="O480" t="s">
        <v>9</v>
      </c>
      <c r="P480"/>
      <c r="Q480" t="s">
        <v>10</v>
      </c>
      <c r="R480" t="n">
        <v>12200.0</v>
      </c>
      <c r="S480" t="n">
        <v>0.0</v>
      </c>
      <c r="T480" t="s">
        <v>9</v>
      </c>
      <c r="U480" t="s">
        <v>250</v>
      </c>
      <c r="V480"/>
      <c r="W480"/>
    </row>
    <row r="481">
      <c r="A481" t="s">
        <v>639</v>
      </c>
      <c r="B481"/>
      <c r="C481"/>
      <c r="D481"/>
      <c r="E481"/>
      <c r="F481" t="s">
        <v>683</v>
      </c>
      <c r="G481" t="s">
        <v>192</v>
      </c>
      <c r="H481" t="n">
        <v>128.0</v>
      </c>
      <c r="I481"/>
      <c r="J481"/>
      <c r="K481"/>
      <c r="L481"/>
      <c r="M481"/>
      <c r="N481" t="s">
        <v>19</v>
      </c>
      <c r="O481" t="s">
        <v>9</v>
      </c>
      <c r="P481"/>
      <c r="Q481" t="s">
        <v>10</v>
      </c>
      <c r="R481" t="n">
        <v>12300.0</v>
      </c>
      <c r="S481" t="n">
        <v>0.0</v>
      </c>
      <c r="T481" t="s">
        <v>9</v>
      </c>
      <c r="U481" t="s">
        <v>250</v>
      </c>
      <c r="V481"/>
      <c r="W481"/>
    </row>
    <row r="482">
      <c r="A482" t="s">
        <v>639</v>
      </c>
      <c r="B482"/>
      <c r="C482" t="s">
        <v>684</v>
      </c>
      <c r="D482" t="s">
        <v>4</v>
      </c>
      <c r="E482" t="s">
        <v>241</v>
      </c>
      <c r="F482" t="s">
        <v>685</v>
      </c>
      <c r="G482" t="s">
        <v>192</v>
      </c>
      <c r="H482" t="n">
        <v>122.8</v>
      </c>
      <c r="I482">
        <f>H483+H484</f>
      </c>
      <c r="J482" t="n">
        <v>301.0</v>
      </c>
      <c r="K482"/>
      <c r="L482"/>
      <c r="M482"/>
      <c r="N482" t="s">
        <v>19</v>
      </c>
      <c r="O482" t="s">
        <v>9</v>
      </c>
      <c r="P482"/>
      <c r="Q482" t="s">
        <v>10</v>
      </c>
      <c r="R482" t="n">
        <v>11800.0</v>
      </c>
      <c r="S482" t="n">
        <v>0.0</v>
      </c>
      <c r="T482" t="s">
        <v>9</v>
      </c>
      <c r="U482" t="s">
        <v>250</v>
      </c>
      <c r="V482"/>
      <c r="W482"/>
    </row>
    <row r="483">
      <c r="A483" t="s">
        <v>639</v>
      </c>
      <c r="B483"/>
      <c r="C483"/>
      <c r="D483"/>
      <c r="E483"/>
      <c r="F483" t="s">
        <v>686</v>
      </c>
      <c r="G483" t="s">
        <v>192</v>
      </c>
      <c r="H483" t="n">
        <v>126.4</v>
      </c>
      <c r="I483"/>
      <c r="J483"/>
      <c r="K483"/>
      <c r="L483"/>
      <c r="M483"/>
      <c r="N483" t="s">
        <v>19</v>
      </c>
      <c r="O483" t="s">
        <v>9</v>
      </c>
      <c r="P483"/>
      <c r="Q483" t="s">
        <v>10</v>
      </c>
      <c r="R483" t="n">
        <v>12100.0</v>
      </c>
      <c r="S483" t="n">
        <v>0.0</v>
      </c>
      <c r="T483" t="s">
        <v>9</v>
      </c>
      <c r="U483" t="s">
        <v>250</v>
      </c>
      <c r="V483"/>
      <c r="W483"/>
    </row>
    <row r="484">
      <c r="A484" t="s">
        <v>639</v>
      </c>
      <c r="B484"/>
      <c r="C484" t="s">
        <v>687</v>
      </c>
      <c r="D484" t="s">
        <v>4</v>
      </c>
      <c r="E484" t="s">
        <v>241</v>
      </c>
      <c r="F484" t="s">
        <v>688</v>
      </c>
      <c r="G484" t="s">
        <v>192</v>
      </c>
      <c r="H484" t="n">
        <v>121.8</v>
      </c>
      <c r="I484">
        <f>H485+H486</f>
      </c>
      <c r="J484" t="n">
        <v>301.4</v>
      </c>
      <c r="K484"/>
      <c r="L484"/>
      <c r="M484"/>
      <c r="N484" t="s">
        <v>19</v>
      </c>
      <c r="O484" t="s">
        <v>9</v>
      </c>
      <c r="P484"/>
      <c r="Q484" t="s">
        <v>10</v>
      </c>
      <c r="R484" t="n">
        <v>11700.0</v>
      </c>
      <c r="S484" t="n">
        <v>0.0</v>
      </c>
      <c r="T484" t="s">
        <v>9</v>
      </c>
      <c r="U484" t="s">
        <v>250</v>
      </c>
      <c r="V484"/>
      <c r="W484"/>
    </row>
    <row r="485">
      <c r="A485" t="s">
        <v>639</v>
      </c>
      <c r="B485"/>
      <c r="C485"/>
      <c r="D485"/>
      <c r="E485"/>
      <c r="F485" t="s">
        <v>689</v>
      </c>
      <c r="G485" t="s">
        <v>192</v>
      </c>
      <c r="H485" t="n">
        <v>127.8</v>
      </c>
      <c r="I485"/>
      <c r="J485"/>
      <c r="K485"/>
      <c r="L485"/>
      <c r="M485"/>
      <c r="N485" t="s">
        <v>19</v>
      </c>
      <c r="O485" t="s">
        <v>9</v>
      </c>
      <c r="P485"/>
      <c r="Q485" t="s">
        <v>10</v>
      </c>
      <c r="R485" t="n">
        <v>12200.0</v>
      </c>
      <c r="S485" t="n">
        <v>0.0</v>
      </c>
      <c r="T485" t="s">
        <v>9</v>
      </c>
      <c r="U485" t="s">
        <v>250</v>
      </c>
      <c r="V485"/>
      <c r="W485"/>
    </row>
    <row r="486">
      <c r="A486" t="s">
        <v>639</v>
      </c>
      <c r="B486"/>
      <c r="C486" t="s">
        <v>690</v>
      </c>
      <c r="D486" t="s">
        <v>4</v>
      </c>
      <c r="E486" t="s">
        <v>241</v>
      </c>
      <c r="F486" t="s">
        <v>691</v>
      </c>
      <c r="G486" t="s">
        <v>192</v>
      </c>
      <c r="H486" t="n">
        <v>128.0</v>
      </c>
      <c r="I486">
        <f>H487+H488</f>
      </c>
      <c r="J486" t="n">
        <v>308.0</v>
      </c>
      <c r="K486"/>
      <c r="L486"/>
      <c r="M486"/>
      <c r="N486" t="s">
        <v>19</v>
      </c>
      <c r="O486" t="s">
        <v>9</v>
      </c>
      <c r="P486"/>
      <c r="Q486" t="s">
        <v>10</v>
      </c>
      <c r="R486" t="n">
        <v>12300.0</v>
      </c>
      <c r="S486" t="n">
        <v>0.0</v>
      </c>
      <c r="T486" t="s">
        <v>9</v>
      </c>
      <c r="U486" t="s">
        <v>250</v>
      </c>
      <c r="V486"/>
      <c r="W486"/>
    </row>
    <row r="487">
      <c r="A487" t="s">
        <v>639</v>
      </c>
      <c r="B487"/>
      <c r="C487"/>
      <c r="D487"/>
      <c r="E487"/>
      <c r="F487" t="s">
        <v>692</v>
      </c>
      <c r="G487" t="s">
        <v>192</v>
      </c>
      <c r="H487" t="n">
        <v>128.2</v>
      </c>
      <c r="I487"/>
      <c r="J487"/>
      <c r="K487"/>
      <c r="L487"/>
      <c r="M487"/>
      <c r="N487" t="s">
        <v>19</v>
      </c>
      <c r="O487" t="s">
        <v>9</v>
      </c>
      <c r="P487"/>
      <c r="Q487" t="s">
        <v>10</v>
      </c>
      <c r="R487" t="n">
        <v>12300.0</v>
      </c>
      <c r="S487" t="n">
        <v>0.0</v>
      </c>
      <c r="T487" t="s">
        <v>9</v>
      </c>
      <c r="U487" t="s">
        <v>250</v>
      </c>
      <c r="V487"/>
      <c r="W487"/>
    </row>
    <row r="488">
      <c r="A488" t="s">
        <v>639</v>
      </c>
      <c r="B488"/>
      <c r="C488" t="s">
        <v>693</v>
      </c>
      <c r="D488" t="s">
        <v>4</v>
      </c>
      <c r="E488" t="s">
        <v>241</v>
      </c>
      <c r="F488" t="s">
        <v>694</v>
      </c>
      <c r="G488" t="s">
        <v>192</v>
      </c>
      <c r="H488" t="n">
        <v>126.6</v>
      </c>
      <c r="I488">
        <f>H489+H490</f>
      </c>
      <c r="J488" t="n">
        <v>307.2</v>
      </c>
      <c r="K488"/>
      <c r="L488"/>
      <c r="M488"/>
      <c r="N488" t="s">
        <v>19</v>
      </c>
      <c r="O488" t="s">
        <v>9</v>
      </c>
      <c r="P488"/>
      <c r="Q488" t="s">
        <v>10</v>
      </c>
      <c r="R488" t="n">
        <v>12100.0</v>
      </c>
      <c r="S488" t="n">
        <v>0.0</v>
      </c>
      <c r="T488" t="s">
        <v>9</v>
      </c>
      <c r="U488" t="s">
        <v>250</v>
      </c>
      <c r="V488"/>
      <c r="W488"/>
    </row>
    <row r="489">
      <c r="A489" t="s">
        <v>639</v>
      </c>
      <c r="B489"/>
      <c r="C489"/>
      <c r="D489"/>
      <c r="E489"/>
      <c r="F489" t="s">
        <v>695</v>
      </c>
      <c r="G489" t="s">
        <v>192</v>
      </c>
      <c r="H489" t="n">
        <v>128.8</v>
      </c>
      <c r="I489"/>
      <c r="J489"/>
      <c r="K489"/>
      <c r="L489"/>
      <c r="M489"/>
      <c r="N489" t="s">
        <v>19</v>
      </c>
      <c r="O489" t="s">
        <v>9</v>
      </c>
      <c r="P489"/>
      <c r="Q489" t="s">
        <v>10</v>
      </c>
      <c r="R489" t="n">
        <v>12300.0</v>
      </c>
      <c r="S489" t="n">
        <v>0.0</v>
      </c>
      <c r="T489" t="s">
        <v>9</v>
      </c>
      <c r="U489" t="s">
        <v>250</v>
      </c>
      <c r="V489"/>
      <c r="W489"/>
    </row>
    <row r="490">
      <c r="A490" t="s">
        <v>639</v>
      </c>
      <c r="B490"/>
      <c r="C490" t="s">
        <v>696</v>
      </c>
      <c r="D490" t="s">
        <v>4</v>
      </c>
      <c r="E490" t="s">
        <v>241</v>
      </c>
      <c r="F490" t="s">
        <v>697</v>
      </c>
      <c r="G490" t="s">
        <v>192</v>
      </c>
      <c r="H490" t="n">
        <v>128.4</v>
      </c>
      <c r="I490">
        <f>H491+H492</f>
      </c>
      <c r="J490" t="n">
        <v>303.6</v>
      </c>
      <c r="K490"/>
      <c r="L490"/>
      <c r="M490"/>
      <c r="N490" t="s">
        <v>19</v>
      </c>
      <c r="O490" t="s">
        <v>9</v>
      </c>
      <c r="P490"/>
      <c r="Q490" t="s">
        <v>10</v>
      </c>
      <c r="R490" t="n">
        <v>12300.0</v>
      </c>
      <c r="S490" t="n">
        <v>0.0</v>
      </c>
      <c r="T490" t="s">
        <v>9</v>
      </c>
      <c r="U490" t="s">
        <v>250</v>
      </c>
      <c r="V490"/>
      <c r="W490"/>
    </row>
    <row r="491">
      <c r="A491" t="s">
        <v>639</v>
      </c>
      <c r="B491"/>
      <c r="C491"/>
      <c r="D491"/>
      <c r="E491"/>
      <c r="F491" t="s">
        <v>698</v>
      </c>
      <c r="G491" t="s">
        <v>192</v>
      </c>
      <c r="H491" t="n">
        <v>123.4</v>
      </c>
      <c r="I491"/>
      <c r="J491"/>
      <c r="K491"/>
      <c r="L491"/>
      <c r="M491"/>
      <c r="N491" t="s">
        <v>19</v>
      </c>
      <c r="O491" t="s">
        <v>9</v>
      </c>
      <c r="P491"/>
      <c r="Q491" t="s">
        <v>10</v>
      </c>
      <c r="R491" t="n">
        <v>11800.0</v>
      </c>
      <c r="S491" t="n">
        <v>0.0</v>
      </c>
      <c r="T491" t="s">
        <v>9</v>
      </c>
      <c r="U491" t="s">
        <v>250</v>
      </c>
      <c r="V491"/>
      <c r="W491"/>
    </row>
    <row r="492">
      <c r="A492" t="s">
        <v>639</v>
      </c>
      <c r="B492"/>
      <c r="C492" t="s">
        <v>699</v>
      </c>
      <c r="D492" t="s">
        <v>4</v>
      </c>
      <c r="E492" t="s">
        <v>241</v>
      </c>
      <c r="F492" t="s">
        <v>700</v>
      </c>
      <c r="G492" t="s">
        <v>192</v>
      </c>
      <c r="H492" t="n">
        <v>126.0</v>
      </c>
      <c r="I492">
        <f>H493+H494</f>
      </c>
      <c r="J492" t="n">
        <v>307.2</v>
      </c>
      <c r="K492"/>
      <c r="L492"/>
      <c r="M492"/>
      <c r="N492" t="s">
        <v>19</v>
      </c>
      <c r="O492" t="s">
        <v>9</v>
      </c>
      <c r="P492"/>
      <c r="Q492" t="s">
        <v>10</v>
      </c>
      <c r="R492" t="n">
        <v>12100.0</v>
      </c>
      <c r="S492" t="n">
        <v>0.0</v>
      </c>
      <c r="T492" t="s">
        <v>9</v>
      </c>
      <c r="U492" t="s">
        <v>250</v>
      </c>
      <c r="V492"/>
      <c r="W492"/>
    </row>
    <row r="493">
      <c r="A493" t="s">
        <v>639</v>
      </c>
      <c r="B493"/>
      <c r="C493"/>
      <c r="D493"/>
      <c r="E493"/>
      <c r="F493" t="s">
        <v>701</v>
      </c>
      <c r="G493" t="s">
        <v>192</v>
      </c>
      <c r="H493" t="n">
        <v>129.4</v>
      </c>
      <c r="I493"/>
      <c r="J493"/>
      <c r="K493"/>
      <c r="L493"/>
      <c r="M493"/>
      <c r="N493" t="s">
        <v>19</v>
      </c>
      <c r="O493" t="s">
        <v>9</v>
      </c>
      <c r="P493"/>
      <c r="Q493" t="s">
        <v>10</v>
      </c>
      <c r="R493" t="n">
        <v>12400.0</v>
      </c>
      <c r="S493" t="n">
        <v>0.0</v>
      </c>
      <c r="T493" t="s">
        <v>9</v>
      </c>
      <c r="U493" t="s">
        <v>250</v>
      </c>
      <c r="V493"/>
      <c r="W493"/>
    </row>
    <row r="494">
      <c r="A494" t="s">
        <v>639</v>
      </c>
      <c r="B494"/>
      <c r="C494" t="s">
        <v>702</v>
      </c>
      <c r="D494" t="s">
        <v>4</v>
      </c>
      <c r="E494" t="s">
        <v>241</v>
      </c>
      <c r="F494" t="s">
        <v>703</v>
      </c>
      <c r="G494" t="s">
        <v>192</v>
      </c>
      <c r="H494" t="n">
        <v>127.4</v>
      </c>
      <c r="I494">
        <f>H495+H496</f>
      </c>
      <c r="J494" t="n">
        <v>306.0</v>
      </c>
      <c r="K494"/>
      <c r="L494"/>
      <c r="M494"/>
      <c r="N494" t="s">
        <v>19</v>
      </c>
      <c r="O494" t="s">
        <v>9</v>
      </c>
      <c r="P494"/>
      <c r="Q494" t="s">
        <v>10</v>
      </c>
      <c r="R494" t="n">
        <v>12200.0</v>
      </c>
      <c r="S494" t="n">
        <v>0.0</v>
      </c>
      <c r="T494" t="s">
        <v>9</v>
      </c>
      <c r="U494" t="s">
        <v>250</v>
      </c>
      <c r="V494"/>
      <c r="W494"/>
    </row>
    <row r="495">
      <c r="A495" t="s">
        <v>639</v>
      </c>
      <c r="B495"/>
      <c r="C495"/>
      <c r="D495"/>
      <c r="E495"/>
      <c r="F495" t="s">
        <v>704</v>
      </c>
      <c r="G495" t="s">
        <v>192</v>
      </c>
      <c r="H495" t="n">
        <v>126.8</v>
      </c>
      <c r="I495"/>
      <c r="J495"/>
      <c r="K495"/>
      <c r="L495"/>
      <c r="M495"/>
      <c r="N495" t="s">
        <v>19</v>
      </c>
      <c r="O495" t="s">
        <v>9</v>
      </c>
      <c r="P495"/>
      <c r="Q495" t="s">
        <v>10</v>
      </c>
      <c r="R495" t="n">
        <v>12100.0</v>
      </c>
      <c r="S495" t="n">
        <v>0.0</v>
      </c>
      <c r="T495" t="s">
        <v>9</v>
      </c>
      <c r="U495" t="s">
        <v>250</v>
      </c>
      <c r="V495"/>
      <c r="W495"/>
    </row>
    <row r="496">
      <c r="A496" t="s">
        <v>639</v>
      </c>
      <c r="B496"/>
      <c r="C496" t="s">
        <v>705</v>
      </c>
      <c r="D496" t="s">
        <v>4</v>
      </c>
      <c r="E496" t="s">
        <v>241</v>
      </c>
      <c r="F496" t="s">
        <v>706</v>
      </c>
      <c r="G496" t="s">
        <v>192</v>
      </c>
      <c r="H496" t="n">
        <v>126.0</v>
      </c>
      <c r="I496">
        <f>H497+H498</f>
      </c>
      <c r="J496" t="n">
        <v>307.6</v>
      </c>
      <c r="K496"/>
      <c r="L496"/>
      <c r="M496"/>
      <c r="N496" t="s">
        <v>19</v>
      </c>
      <c r="O496" t="s">
        <v>9</v>
      </c>
      <c r="P496"/>
      <c r="Q496" t="s">
        <v>10</v>
      </c>
      <c r="R496" t="n">
        <v>12100.0</v>
      </c>
      <c r="S496" t="n">
        <v>0.0</v>
      </c>
      <c r="T496" t="s">
        <v>9</v>
      </c>
      <c r="U496" t="s">
        <v>250</v>
      </c>
      <c r="V496"/>
      <c r="W496"/>
    </row>
    <row r="497">
      <c r="A497" t="s">
        <v>639</v>
      </c>
      <c r="B497"/>
      <c r="C497"/>
      <c r="D497"/>
      <c r="E497"/>
      <c r="F497" t="s">
        <v>707</v>
      </c>
      <c r="G497" t="s">
        <v>192</v>
      </c>
      <c r="H497" t="n">
        <v>129.8</v>
      </c>
      <c r="I497"/>
      <c r="J497"/>
      <c r="K497"/>
      <c r="L497"/>
      <c r="M497"/>
      <c r="N497" t="s">
        <v>19</v>
      </c>
      <c r="O497" t="s">
        <v>9</v>
      </c>
      <c r="P497"/>
      <c r="Q497" t="s">
        <v>10</v>
      </c>
      <c r="R497" t="n">
        <v>12400.0</v>
      </c>
      <c r="S497" t="n">
        <v>0.0</v>
      </c>
      <c r="T497" t="s">
        <v>9</v>
      </c>
      <c r="U497" t="s">
        <v>250</v>
      </c>
      <c r="V497"/>
      <c r="W497"/>
    </row>
    <row r="498">
      <c r="A498" t="s">
        <v>639</v>
      </c>
      <c r="B498"/>
      <c r="C498" t="s">
        <v>708</v>
      </c>
      <c r="D498" t="s">
        <v>4</v>
      </c>
      <c r="E498" t="s">
        <v>241</v>
      </c>
      <c r="F498" t="s">
        <v>709</v>
      </c>
      <c r="G498" t="s">
        <v>192</v>
      </c>
      <c r="H498" t="n">
        <v>126.6</v>
      </c>
      <c r="I498">
        <f>H499+H500</f>
      </c>
      <c r="J498" t="n">
        <v>306.8</v>
      </c>
      <c r="K498"/>
      <c r="L498"/>
      <c r="M498"/>
      <c r="N498" t="s">
        <v>19</v>
      </c>
      <c r="O498" t="s">
        <v>9</v>
      </c>
      <c r="P498"/>
      <c r="Q498" t="s">
        <v>10</v>
      </c>
      <c r="R498" t="n">
        <v>12100.0</v>
      </c>
      <c r="S498" t="n">
        <v>1.0</v>
      </c>
      <c r="T498" t="s">
        <v>9</v>
      </c>
      <c r="U498" t="s">
        <v>250</v>
      </c>
      <c r="V498"/>
      <c r="W498"/>
    </row>
    <row r="499">
      <c r="A499" t="s">
        <v>639</v>
      </c>
      <c r="B499"/>
      <c r="C499"/>
      <c r="D499"/>
      <c r="E499"/>
      <c r="F499" t="s">
        <v>710</v>
      </c>
      <c r="G499" t="s">
        <v>192</v>
      </c>
      <c r="H499" t="n">
        <v>128.4</v>
      </c>
      <c r="I499"/>
      <c r="J499"/>
      <c r="K499"/>
      <c r="L499"/>
      <c r="M499"/>
      <c r="N499" t="s">
        <v>19</v>
      </c>
      <c r="O499" t="s">
        <v>9</v>
      </c>
      <c r="P499"/>
      <c r="Q499" t="s">
        <v>10</v>
      </c>
      <c r="R499" t="n">
        <v>12300.0</v>
      </c>
      <c r="S499" t="n">
        <v>0.0</v>
      </c>
      <c r="T499" t="s">
        <v>9</v>
      </c>
      <c r="U499" t="s">
        <v>250</v>
      </c>
      <c r="V499"/>
      <c r="W499"/>
    </row>
    <row r="500">
      <c r="A500" t="s">
        <v>639</v>
      </c>
      <c r="B500"/>
      <c r="C500" t="s">
        <v>711</v>
      </c>
      <c r="D500" t="s">
        <v>4</v>
      </c>
      <c r="E500" t="s">
        <v>241</v>
      </c>
      <c r="F500" t="s">
        <v>712</v>
      </c>
      <c r="G500" t="s">
        <v>192</v>
      </c>
      <c r="H500" t="n">
        <v>128.0</v>
      </c>
      <c r="I500">
        <f>H501+H502</f>
      </c>
      <c r="J500" t="n">
        <v>308.0</v>
      </c>
      <c r="K500"/>
      <c r="L500"/>
      <c r="M500"/>
      <c r="N500" t="s">
        <v>19</v>
      </c>
      <c r="O500" t="s">
        <v>9</v>
      </c>
      <c r="P500"/>
      <c r="Q500" t="s">
        <v>10</v>
      </c>
      <c r="R500" t="n">
        <v>12300.0</v>
      </c>
      <c r="S500" t="n">
        <v>0.0</v>
      </c>
      <c r="T500" t="s">
        <v>9</v>
      </c>
      <c r="U500" t="s">
        <v>250</v>
      </c>
      <c r="V500"/>
      <c r="W500"/>
    </row>
    <row r="501">
      <c r="A501" t="s">
        <v>639</v>
      </c>
      <c r="B501"/>
      <c r="C501"/>
      <c r="D501"/>
      <c r="E501"/>
      <c r="F501" t="s">
        <v>713</v>
      </c>
      <c r="G501" t="s">
        <v>192</v>
      </c>
      <c r="H501" t="n">
        <v>128.2</v>
      </c>
      <c r="I501"/>
      <c r="J501"/>
      <c r="K501"/>
      <c r="L501"/>
      <c r="M501"/>
      <c r="N501" t="s">
        <v>19</v>
      </c>
      <c r="O501" t="s">
        <v>9</v>
      </c>
      <c r="P501"/>
      <c r="Q501" t="s">
        <v>10</v>
      </c>
      <c r="R501" t="n">
        <v>12300.0</v>
      </c>
      <c r="S501" t="n">
        <v>0.0</v>
      </c>
      <c r="T501" t="s">
        <v>9</v>
      </c>
      <c r="U501" t="s">
        <v>250</v>
      </c>
      <c r="V501"/>
      <c r="W501"/>
    </row>
    <row r="502">
      <c r="A502" t="s">
        <v>639</v>
      </c>
      <c r="B502"/>
      <c r="C502" t="s">
        <v>714</v>
      </c>
      <c r="D502" t="s">
        <v>4</v>
      </c>
      <c r="E502" t="s">
        <v>241</v>
      </c>
      <c r="F502" t="s">
        <v>715</v>
      </c>
      <c r="G502" t="s">
        <v>192</v>
      </c>
      <c r="H502" t="n">
        <v>128.4</v>
      </c>
      <c r="I502">
        <f>H503+H504</f>
      </c>
      <c r="J502" t="n">
        <v>306.6</v>
      </c>
      <c r="K502"/>
      <c r="L502"/>
      <c r="M502"/>
      <c r="N502" t="s">
        <v>19</v>
      </c>
      <c r="O502" t="s">
        <v>9</v>
      </c>
      <c r="P502"/>
      <c r="Q502" t="s">
        <v>10</v>
      </c>
      <c r="R502" t="n">
        <v>12300.0</v>
      </c>
      <c r="S502" t="n">
        <v>0.0</v>
      </c>
      <c r="T502" t="s">
        <v>9</v>
      </c>
      <c r="U502" t="s">
        <v>250</v>
      </c>
      <c r="V502"/>
      <c r="W502"/>
    </row>
    <row r="503">
      <c r="A503" t="s">
        <v>639</v>
      </c>
      <c r="B503"/>
      <c r="C503"/>
      <c r="D503"/>
      <c r="E503"/>
      <c r="F503" t="s">
        <v>716</v>
      </c>
      <c r="G503" t="s">
        <v>192</v>
      </c>
      <c r="H503" t="n">
        <v>126.4</v>
      </c>
      <c r="I503"/>
      <c r="J503"/>
      <c r="K503"/>
      <c r="L503"/>
      <c r="M503"/>
      <c r="N503" t="s">
        <v>19</v>
      </c>
      <c r="O503" t="s">
        <v>9</v>
      </c>
      <c r="P503"/>
      <c r="Q503" t="s">
        <v>10</v>
      </c>
      <c r="R503" t="n">
        <v>12100.0</v>
      </c>
      <c r="S503" t="n">
        <v>0.0</v>
      </c>
      <c r="T503" t="s">
        <v>9</v>
      </c>
      <c r="U503" t="s">
        <v>250</v>
      </c>
      <c r="V503"/>
      <c r="W503"/>
    </row>
    <row r="504">
      <c r="A504" t="s">
        <v>639</v>
      </c>
      <c r="B504"/>
      <c r="C504" t="s">
        <v>717</v>
      </c>
      <c r="D504" t="s">
        <v>4</v>
      </c>
      <c r="E504" t="s">
        <v>23</v>
      </c>
      <c r="F504" t="s">
        <v>718</v>
      </c>
      <c r="G504" t="s">
        <v>719</v>
      </c>
      <c r="H504" t="n">
        <v>136.6</v>
      </c>
      <c r="I504">
        <f>H505+H506</f>
      </c>
      <c r="J504" t="n">
        <v>319.2</v>
      </c>
      <c r="K504"/>
      <c r="L504"/>
      <c r="M504"/>
      <c r="N504" t="s">
        <v>19</v>
      </c>
      <c r="O504" t="s">
        <v>9</v>
      </c>
      <c r="P504"/>
      <c r="Q504" t="s">
        <v>10</v>
      </c>
      <c r="R504" t="n">
        <v>13700.0</v>
      </c>
      <c r="S504" t="n">
        <v>1.0</v>
      </c>
      <c r="T504" t="s">
        <v>9</v>
      </c>
      <c r="U504" t="s">
        <v>250</v>
      </c>
      <c r="V504"/>
      <c r="W504"/>
    </row>
    <row r="505">
      <c r="A505" t="s">
        <v>639</v>
      </c>
      <c r="B505"/>
      <c r="C505"/>
      <c r="D505"/>
      <c r="E505"/>
      <c r="F505" t="s">
        <v>720</v>
      </c>
      <c r="G505" t="s">
        <v>719</v>
      </c>
      <c r="H505" t="n">
        <v>131.0</v>
      </c>
      <c r="I505"/>
      <c r="J505"/>
      <c r="K505"/>
      <c r="L505"/>
      <c r="M505"/>
      <c r="N505" t="s">
        <v>19</v>
      </c>
      <c r="O505" t="s">
        <v>9</v>
      </c>
      <c r="P505"/>
      <c r="Q505" t="s">
        <v>10</v>
      </c>
      <c r="R505" t="n">
        <v>13200.0</v>
      </c>
      <c r="S505" t="n">
        <v>0.0</v>
      </c>
      <c r="T505" t="s">
        <v>9</v>
      </c>
      <c r="U505" t="s">
        <v>250</v>
      </c>
      <c r="V505"/>
      <c r="W505"/>
    </row>
    <row r="506">
      <c r="A506" t="s">
        <v>639</v>
      </c>
      <c r="B506"/>
      <c r="C506" t="s">
        <v>721</v>
      </c>
      <c r="D506" t="s">
        <v>4</v>
      </c>
      <c r="E506" t="s">
        <v>23</v>
      </c>
      <c r="F506" t="s">
        <v>722</v>
      </c>
      <c r="G506" t="s">
        <v>719</v>
      </c>
      <c r="H506" t="n">
        <v>130.2</v>
      </c>
      <c r="I506">
        <f>H507+H508</f>
      </c>
      <c r="J506" t="n">
        <v>313.4</v>
      </c>
      <c r="K506"/>
      <c r="L506"/>
      <c r="M506"/>
      <c r="N506" t="s">
        <v>19</v>
      </c>
      <c r="O506" t="s">
        <v>9</v>
      </c>
      <c r="P506"/>
      <c r="Q506" t="s">
        <v>10</v>
      </c>
      <c r="R506" t="n">
        <v>13100.0</v>
      </c>
      <c r="S506" t="n">
        <v>0.0</v>
      </c>
      <c r="T506" t="s">
        <v>9</v>
      </c>
      <c r="U506" t="s">
        <v>250</v>
      </c>
      <c r="V506"/>
      <c r="W506"/>
    </row>
    <row r="507">
      <c r="A507" t="s">
        <v>639</v>
      </c>
      <c r="B507"/>
      <c r="C507"/>
      <c r="D507"/>
      <c r="E507"/>
      <c r="F507" t="s">
        <v>723</v>
      </c>
      <c r="G507" t="s">
        <v>719</v>
      </c>
      <c r="H507" t="n">
        <v>131.6</v>
      </c>
      <c r="I507"/>
      <c r="J507"/>
      <c r="K507"/>
      <c r="L507"/>
      <c r="M507"/>
      <c r="N507" t="s">
        <v>19</v>
      </c>
      <c r="O507" t="s">
        <v>9</v>
      </c>
      <c r="P507"/>
      <c r="Q507" t="s">
        <v>10</v>
      </c>
      <c r="R507" t="n">
        <v>13200.0</v>
      </c>
      <c r="S507" t="n">
        <v>0.0</v>
      </c>
      <c r="T507" t="s">
        <v>9</v>
      </c>
      <c r="U507" t="s">
        <v>250</v>
      </c>
      <c r="V507"/>
      <c r="W507"/>
    </row>
    <row r="508">
      <c r="A508" t="s">
        <v>639</v>
      </c>
      <c r="B508"/>
      <c r="C508" t="s">
        <v>724</v>
      </c>
      <c r="D508" t="s">
        <v>4</v>
      </c>
      <c r="E508" t="s">
        <v>23</v>
      </c>
      <c r="F508" t="s">
        <v>725</v>
      </c>
      <c r="G508" t="s">
        <v>719</v>
      </c>
      <c r="H508" t="n">
        <v>131.8</v>
      </c>
      <c r="I508">
        <f>H509+H510</f>
      </c>
      <c r="J508" t="n">
        <v>314.6</v>
      </c>
      <c r="K508"/>
      <c r="L508"/>
      <c r="M508"/>
      <c r="N508" t="s">
        <v>19</v>
      </c>
      <c r="O508" t="s">
        <v>9</v>
      </c>
      <c r="P508"/>
      <c r="Q508" t="s">
        <v>10</v>
      </c>
      <c r="R508" t="n">
        <v>13200.0</v>
      </c>
      <c r="S508" t="n">
        <v>0.0</v>
      </c>
      <c r="T508" t="s">
        <v>9</v>
      </c>
      <c r="U508" t="s">
        <v>250</v>
      </c>
      <c r="V508"/>
      <c r="W508"/>
    </row>
    <row r="509">
      <c r="A509" t="s">
        <v>639</v>
      </c>
      <c r="B509"/>
      <c r="C509"/>
      <c r="D509"/>
      <c r="E509"/>
      <c r="F509" t="s">
        <v>726</v>
      </c>
      <c r="G509" t="s">
        <v>719</v>
      </c>
      <c r="H509" t="n">
        <v>131.2</v>
      </c>
      <c r="I509"/>
      <c r="J509"/>
      <c r="K509"/>
      <c r="L509"/>
      <c r="M509"/>
      <c r="N509" t="s">
        <v>19</v>
      </c>
      <c r="O509" t="s">
        <v>9</v>
      </c>
      <c r="P509"/>
      <c r="Q509" t="s">
        <v>10</v>
      </c>
      <c r="R509" t="n">
        <v>13200.0</v>
      </c>
      <c r="S509" t="n">
        <v>0.0</v>
      </c>
      <c r="T509" t="s">
        <v>9</v>
      </c>
      <c r="U509" t="s">
        <v>250</v>
      </c>
      <c r="V509"/>
      <c r="W509"/>
    </row>
    <row r="510">
      <c r="A510" t="s">
        <v>639</v>
      </c>
      <c r="B510"/>
      <c r="C510" t="s">
        <v>727</v>
      </c>
      <c r="D510" t="s">
        <v>4</v>
      </c>
      <c r="E510" t="s">
        <v>23</v>
      </c>
      <c r="F510" t="s">
        <v>728</v>
      </c>
      <c r="G510" t="s">
        <v>719</v>
      </c>
      <c r="H510" t="n">
        <v>129.4</v>
      </c>
      <c r="I510">
        <f>H511+H512</f>
      </c>
      <c r="J510" t="n">
        <v>312.2</v>
      </c>
      <c r="K510"/>
      <c r="L510"/>
      <c r="M510"/>
      <c r="N510" t="s">
        <v>19</v>
      </c>
      <c r="O510" t="s">
        <v>9</v>
      </c>
      <c r="P510"/>
      <c r="Q510" t="s">
        <v>10</v>
      </c>
      <c r="R510" t="n">
        <v>13000.0</v>
      </c>
      <c r="S510" t="n">
        <v>0.0</v>
      </c>
      <c r="T510" t="s">
        <v>9</v>
      </c>
      <c r="U510" t="s">
        <v>250</v>
      </c>
      <c r="V510"/>
      <c r="W510"/>
    </row>
    <row r="511">
      <c r="A511" t="s">
        <v>639</v>
      </c>
      <c r="B511"/>
      <c r="C511"/>
      <c r="D511"/>
      <c r="E511"/>
      <c r="F511" t="s">
        <v>729</v>
      </c>
      <c r="G511" t="s">
        <v>719</v>
      </c>
      <c r="H511" t="n">
        <v>131.2</v>
      </c>
      <c r="I511"/>
      <c r="J511"/>
      <c r="K511"/>
      <c r="L511"/>
      <c r="M511"/>
      <c r="N511" t="s">
        <v>19</v>
      </c>
      <c r="O511" t="s">
        <v>9</v>
      </c>
      <c r="P511"/>
      <c r="Q511" t="s">
        <v>10</v>
      </c>
      <c r="R511" t="n">
        <v>13200.0</v>
      </c>
      <c r="S511" t="n">
        <v>0.0</v>
      </c>
      <c r="T511" t="s">
        <v>9</v>
      </c>
      <c r="U511" t="s">
        <v>250</v>
      </c>
      <c r="V511"/>
      <c r="W511"/>
    </row>
    <row r="512">
      <c r="A512" t="s">
        <v>639</v>
      </c>
      <c r="B512"/>
      <c r="C512" t="s">
        <v>730</v>
      </c>
      <c r="D512" t="s">
        <v>4</v>
      </c>
      <c r="E512" t="s">
        <v>23</v>
      </c>
      <c r="F512" t="s">
        <v>731</v>
      </c>
      <c r="G512" t="s">
        <v>719</v>
      </c>
      <c r="H512" t="n">
        <v>132.4</v>
      </c>
      <c r="I512">
        <f>H513+H514</f>
      </c>
      <c r="J512" t="n">
        <v>314.2</v>
      </c>
      <c r="K512"/>
      <c r="L512"/>
      <c r="M512"/>
      <c r="N512" t="s">
        <v>19</v>
      </c>
      <c r="O512" t="s">
        <v>9</v>
      </c>
      <c r="P512"/>
      <c r="Q512" t="s">
        <v>10</v>
      </c>
      <c r="R512" t="n">
        <v>13300.0</v>
      </c>
      <c r="S512" t="n">
        <v>0.0</v>
      </c>
      <c r="T512" t="s">
        <v>9</v>
      </c>
      <c r="U512" t="s">
        <v>250</v>
      </c>
      <c r="V512"/>
      <c r="W512"/>
    </row>
    <row r="513">
      <c r="A513" t="s">
        <v>639</v>
      </c>
      <c r="B513"/>
      <c r="C513"/>
      <c r="D513"/>
      <c r="E513"/>
      <c r="F513" t="s">
        <v>732</v>
      </c>
      <c r="G513" t="s">
        <v>719</v>
      </c>
      <c r="H513" t="n">
        <v>130.2</v>
      </c>
      <c r="I513"/>
      <c r="J513"/>
      <c r="K513"/>
      <c r="L513"/>
      <c r="M513"/>
      <c r="N513" t="s">
        <v>19</v>
      </c>
      <c r="O513" t="s">
        <v>9</v>
      </c>
      <c r="P513"/>
      <c r="Q513" t="s">
        <v>10</v>
      </c>
      <c r="R513" t="n">
        <v>13100.0</v>
      </c>
      <c r="S513" t="n">
        <v>0.0</v>
      </c>
      <c r="T513" t="s">
        <v>9</v>
      </c>
      <c r="U513" t="s">
        <v>250</v>
      </c>
      <c r="V513"/>
      <c r="W513"/>
    </row>
    <row r="514">
      <c r="A514" t="s">
        <v>639</v>
      </c>
      <c r="B514"/>
      <c r="C514" t="s">
        <v>733</v>
      </c>
      <c r="D514" t="s">
        <v>4</v>
      </c>
      <c r="E514" t="s">
        <v>23</v>
      </c>
      <c r="F514" t="s">
        <v>734</v>
      </c>
      <c r="G514" t="s">
        <v>719</v>
      </c>
      <c r="H514" t="n">
        <v>131.4</v>
      </c>
      <c r="I514">
        <f>H515+H516</f>
      </c>
      <c r="J514" t="n">
        <v>313.8</v>
      </c>
      <c r="K514"/>
      <c r="L514"/>
      <c r="M514"/>
      <c r="N514" t="s">
        <v>19</v>
      </c>
      <c r="O514" t="s">
        <v>9</v>
      </c>
      <c r="P514"/>
      <c r="Q514" t="s">
        <v>10</v>
      </c>
      <c r="R514" t="n">
        <v>13200.0</v>
      </c>
      <c r="S514" t="n">
        <v>0.0</v>
      </c>
      <c r="T514" t="s">
        <v>9</v>
      </c>
      <c r="U514" t="s">
        <v>250</v>
      </c>
      <c r="V514"/>
      <c r="W514"/>
    </row>
    <row r="515">
      <c r="A515" t="s">
        <v>639</v>
      </c>
      <c r="B515"/>
      <c r="C515"/>
      <c r="D515"/>
      <c r="E515"/>
      <c r="F515" t="s">
        <v>735</v>
      </c>
      <c r="G515" t="s">
        <v>719</v>
      </c>
      <c r="H515" t="n">
        <v>130.8</v>
      </c>
      <c r="I515"/>
      <c r="J515"/>
      <c r="K515"/>
      <c r="L515"/>
      <c r="M515"/>
      <c r="N515" t="s">
        <v>19</v>
      </c>
      <c r="O515" t="s">
        <v>9</v>
      </c>
      <c r="P515"/>
      <c r="Q515" t="s">
        <v>10</v>
      </c>
      <c r="R515" t="n">
        <v>13100.0</v>
      </c>
      <c r="S515" t="n">
        <v>0.0</v>
      </c>
      <c r="T515" t="s">
        <v>9</v>
      </c>
      <c r="U515" t="s">
        <v>250</v>
      </c>
      <c r="V515"/>
      <c r="W515"/>
    </row>
    <row r="516">
      <c r="A516" t="s">
        <v>639</v>
      </c>
      <c r="B516" t="n">
        <v>45418.0</v>
      </c>
      <c r="C516" t="s">
        <v>736</v>
      </c>
      <c r="D516" t="s">
        <v>4</v>
      </c>
      <c r="E516" t="s">
        <v>39</v>
      </c>
      <c r="F516" t="s">
        <v>737</v>
      </c>
      <c r="G516" t="s">
        <v>41</v>
      </c>
      <c r="H516" t="n">
        <v>144.7</v>
      </c>
      <c r="I516">
        <f>H517+H518</f>
      </c>
      <c r="J516" t="n">
        <v>342.2</v>
      </c>
      <c r="K516"/>
      <c r="L516"/>
      <c r="M516"/>
      <c r="N516" t="s">
        <v>19</v>
      </c>
      <c r="O516" t="s">
        <v>9</v>
      </c>
      <c r="P516"/>
      <c r="Q516" t="s">
        <v>10</v>
      </c>
      <c r="R516" t="n">
        <v>12300.0</v>
      </c>
      <c r="S516" t="n">
        <v>0.0</v>
      </c>
      <c r="T516" t="s">
        <v>9</v>
      </c>
      <c r="U516" t="s">
        <v>250</v>
      </c>
      <c r="V516"/>
      <c r="W516"/>
    </row>
    <row r="517">
      <c r="A517" t="s">
        <v>639</v>
      </c>
      <c r="B517"/>
      <c r="C517"/>
      <c r="D517"/>
      <c r="E517"/>
      <c r="F517" t="s">
        <v>738</v>
      </c>
      <c r="G517" t="s">
        <v>41</v>
      </c>
      <c r="H517" t="n">
        <v>145.3</v>
      </c>
      <c r="I517"/>
      <c r="J517"/>
      <c r="K517"/>
      <c r="L517"/>
      <c r="M517"/>
      <c r="N517" t="s">
        <v>19</v>
      </c>
      <c r="O517" t="s">
        <v>9</v>
      </c>
      <c r="P517"/>
      <c r="Q517" t="s">
        <v>10</v>
      </c>
      <c r="R517" t="n">
        <v>12400.0</v>
      </c>
      <c r="S517" t="n">
        <v>0.0</v>
      </c>
      <c r="T517" t="s">
        <v>9</v>
      </c>
      <c r="U517" t="s">
        <v>250</v>
      </c>
      <c r="V517"/>
      <c r="W517"/>
    </row>
    <row r="518">
      <c r="A518" t="s">
        <v>639</v>
      </c>
      <c r="B518"/>
      <c r="C518" t="s">
        <v>739</v>
      </c>
      <c r="D518" t="s">
        <v>4</v>
      </c>
      <c r="E518" t="s">
        <v>39</v>
      </c>
      <c r="F518" t="s">
        <v>740</v>
      </c>
      <c r="G518" t="s">
        <v>41</v>
      </c>
      <c r="H518" t="n">
        <v>146.3</v>
      </c>
      <c r="I518">
        <f>H519+H520</f>
      </c>
      <c r="J518" t="n">
        <v>344.2</v>
      </c>
      <c r="K518"/>
      <c r="L518"/>
      <c r="M518"/>
      <c r="N518" t="s">
        <v>19</v>
      </c>
      <c r="O518" t="s">
        <v>9</v>
      </c>
      <c r="P518"/>
      <c r="Q518" t="s">
        <v>10</v>
      </c>
      <c r="R518" t="n">
        <v>12400.0</v>
      </c>
      <c r="S518" t="n">
        <v>0.0</v>
      </c>
      <c r="T518" t="s">
        <v>9</v>
      </c>
      <c r="U518" t="s">
        <v>250</v>
      </c>
      <c r="V518"/>
      <c r="W518"/>
    </row>
    <row r="519">
      <c r="A519" t="s">
        <v>639</v>
      </c>
      <c r="B519"/>
      <c r="C519"/>
      <c r="D519"/>
      <c r="E519"/>
      <c r="F519" t="s">
        <v>741</v>
      </c>
      <c r="G519" t="s">
        <v>41</v>
      </c>
      <c r="H519" t="n">
        <v>145.7</v>
      </c>
      <c r="I519"/>
      <c r="J519"/>
      <c r="K519"/>
      <c r="L519"/>
      <c r="M519"/>
      <c r="N519" t="s">
        <v>19</v>
      </c>
      <c r="O519" t="s">
        <v>9</v>
      </c>
      <c r="P519"/>
      <c r="Q519" t="s">
        <v>10</v>
      </c>
      <c r="R519" t="n">
        <v>12400.0</v>
      </c>
      <c r="S519" t="n">
        <v>0.0</v>
      </c>
      <c r="T519" t="s">
        <v>9</v>
      </c>
      <c r="U519" t="s">
        <v>250</v>
      </c>
      <c r="V519"/>
      <c r="W519"/>
    </row>
    <row r="520">
      <c r="A520" t="s">
        <v>639</v>
      </c>
      <c r="B520" t="n">
        <v>45419.0</v>
      </c>
      <c r="C520" t="s">
        <v>742</v>
      </c>
      <c r="D520" t="s">
        <v>4</v>
      </c>
      <c r="E520" t="s">
        <v>743</v>
      </c>
      <c r="F520" t="s">
        <v>744</v>
      </c>
      <c r="G520" t="s">
        <v>745</v>
      </c>
      <c r="H520" t="n">
        <v>183.5</v>
      </c>
      <c r="I520" t="n">
        <v>364.0</v>
      </c>
      <c r="J520" t="n">
        <v>424.6</v>
      </c>
      <c r="K520"/>
      <c r="L520"/>
      <c r="M520"/>
      <c r="N520" t="s">
        <v>8</v>
      </c>
      <c r="O520" t="s">
        <v>746</v>
      </c>
      <c r="P520"/>
      <c r="Q520" t="s">
        <v>10</v>
      </c>
      <c r="R520" t="n">
        <v>11300.0</v>
      </c>
      <c r="S520" t="n">
        <v>1.0</v>
      </c>
      <c r="T520" t="s">
        <v>9</v>
      </c>
      <c r="U520" t="s">
        <v>250</v>
      </c>
      <c r="V520"/>
      <c r="W520"/>
      <c r="X520"/>
    </row>
    <row r="521">
      <c r="A521" t="s">
        <v>639</v>
      </c>
      <c r="B521"/>
      <c r="C521"/>
      <c r="D521"/>
      <c r="E521"/>
      <c r="F521" t="s">
        <v>747</v>
      </c>
      <c r="G521" t="s">
        <v>745</v>
      </c>
      <c r="H521" t="n">
        <v>180.5</v>
      </c>
      <c r="I521"/>
      <c r="J521"/>
      <c r="K521"/>
      <c r="L521"/>
      <c r="M521"/>
      <c r="N521" t="s">
        <v>8</v>
      </c>
      <c r="O521" t="s">
        <v>746</v>
      </c>
      <c r="P521"/>
      <c r="Q521" t="s">
        <v>10</v>
      </c>
      <c r="R521" t="n">
        <v>11100.0</v>
      </c>
      <c r="S521" t="n">
        <v>1.0</v>
      </c>
      <c r="T521" t="s">
        <v>9</v>
      </c>
      <c r="U521" t="s">
        <v>250</v>
      </c>
      <c r="V521"/>
      <c r="W521"/>
      <c r="X521"/>
    </row>
    <row r="522">
      <c r="A522" t="s">
        <v>639</v>
      </c>
      <c r="B522"/>
      <c r="C522" t="s">
        <v>748</v>
      </c>
      <c r="D522" t="s">
        <v>4</v>
      </c>
      <c r="E522" t="s">
        <v>749</v>
      </c>
      <c r="F522" t="s">
        <v>750</v>
      </c>
      <c r="G522" t="s">
        <v>719</v>
      </c>
      <c r="H522" t="n">
        <v>125.8</v>
      </c>
      <c r="I522">
        <f>H523+H524</f>
      </c>
      <c r="J522" t="n">
        <v>306.9</v>
      </c>
      <c r="K522"/>
      <c r="L522"/>
      <c r="M522"/>
      <c r="N522" t="s">
        <v>19</v>
      </c>
      <c r="O522" t="s">
        <v>9</v>
      </c>
      <c r="P522"/>
      <c r="Q522" t="s">
        <v>10</v>
      </c>
      <c r="R522" t="n">
        <v>12600.0</v>
      </c>
      <c r="S522" t="n">
        <v>0.0</v>
      </c>
      <c r="T522" t="s">
        <v>9</v>
      </c>
      <c r="U522" t="s">
        <v>250</v>
      </c>
      <c r="V522"/>
      <c r="W522"/>
    </row>
    <row r="523">
      <c r="A523" t="s">
        <v>639</v>
      </c>
      <c r="B523"/>
      <c r="C523"/>
      <c r="D523"/>
      <c r="E523"/>
      <c r="F523" t="s">
        <v>751</v>
      </c>
      <c r="G523" t="s">
        <v>719</v>
      </c>
      <c r="H523" t="n">
        <v>126.2</v>
      </c>
      <c r="I523"/>
      <c r="J523"/>
      <c r="K523"/>
      <c r="L523"/>
      <c r="M523"/>
      <c r="N523" t="s">
        <v>19</v>
      </c>
      <c r="O523" t="s">
        <v>9</v>
      </c>
      <c r="P523"/>
      <c r="Q523" t="s">
        <v>10</v>
      </c>
      <c r="R523" t="n">
        <v>12700.0</v>
      </c>
      <c r="S523" t="n">
        <v>0.0</v>
      </c>
      <c r="T523" t="s">
        <v>9</v>
      </c>
      <c r="U523" t="s">
        <v>250</v>
      </c>
      <c r="V523"/>
      <c r="W523"/>
    </row>
    <row r="524">
      <c r="A524" t="s">
        <v>639</v>
      </c>
      <c r="B524"/>
      <c r="C524" t="s">
        <v>752</v>
      </c>
      <c r="D524" t="s">
        <v>4</v>
      </c>
      <c r="E524" t="s">
        <v>749</v>
      </c>
      <c r="F524" t="s">
        <v>753</v>
      </c>
      <c r="G524" t="s">
        <v>719</v>
      </c>
      <c r="H524" t="n">
        <v>127.6</v>
      </c>
      <c r="I524">
        <f>H525+H526</f>
      </c>
      <c r="J524" t="n">
        <v>308.9</v>
      </c>
      <c r="K524"/>
      <c r="L524"/>
      <c r="M524"/>
      <c r="N524" t="s">
        <v>19</v>
      </c>
      <c r="O524" t="s">
        <v>9</v>
      </c>
      <c r="P524"/>
      <c r="Q524" t="s">
        <v>10</v>
      </c>
      <c r="R524" t="n">
        <v>12800.0</v>
      </c>
      <c r="S524" t="n">
        <v>0.0</v>
      </c>
      <c r="T524" t="s">
        <v>9</v>
      </c>
      <c r="U524" t="s">
        <v>250</v>
      </c>
      <c r="V524"/>
      <c r="W524"/>
    </row>
    <row r="525">
      <c r="A525" t="s">
        <v>639</v>
      </c>
      <c r="B525"/>
      <c r="C525"/>
      <c r="D525"/>
      <c r="E525"/>
      <c r="F525" t="s">
        <v>754</v>
      </c>
      <c r="G525" t="s">
        <v>719</v>
      </c>
      <c r="H525" t="n">
        <v>126.4</v>
      </c>
      <c r="I525"/>
      <c r="J525"/>
      <c r="K525"/>
      <c r="L525"/>
      <c r="M525"/>
      <c r="N525" t="s">
        <v>19</v>
      </c>
      <c r="O525" t="s">
        <v>9</v>
      </c>
      <c r="P525"/>
      <c r="Q525" t="s">
        <v>10</v>
      </c>
      <c r="R525" t="n">
        <v>12700.0</v>
      </c>
      <c r="S525" t="n">
        <v>0.0</v>
      </c>
      <c r="T525" t="s">
        <v>9</v>
      </c>
      <c r="U525" t="s">
        <v>250</v>
      </c>
      <c r="V525"/>
      <c r="W525"/>
    </row>
    <row r="526">
      <c r="A526" t="s">
        <v>639</v>
      </c>
      <c r="B526"/>
      <c r="C526" t="s">
        <v>755</v>
      </c>
      <c r="D526" t="s">
        <v>4</v>
      </c>
      <c r="E526" t="s">
        <v>248</v>
      </c>
      <c r="F526" t="s">
        <v>756</v>
      </c>
      <c r="G526" t="s">
        <v>71</v>
      </c>
      <c r="H526" t="n">
        <v>88.3</v>
      </c>
      <c r="I526">
        <f>H527+H528+H529+H530</f>
      </c>
      <c r="J526" t="n">
        <v>404.4</v>
      </c>
      <c r="K526"/>
      <c r="L526"/>
      <c r="M526"/>
      <c r="N526" t="s">
        <v>19</v>
      </c>
      <c r="O526" t="s">
        <v>9</v>
      </c>
      <c r="P526"/>
      <c r="Q526" t="s">
        <v>10</v>
      </c>
      <c r="R526" t="n">
        <v>12600.0</v>
      </c>
      <c r="S526" t="n">
        <v>0.0</v>
      </c>
      <c r="T526" t="s">
        <v>9</v>
      </c>
      <c r="U526" t="s">
        <v>250</v>
      </c>
      <c r="V526"/>
      <c r="W526"/>
    </row>
    <row r="527">
      <c r="A527" t="s">
        <v>639</v>
      </c>
      <c r="B527"/>
      <c r="C527"/>
      <c r="D527"/>
      <c r="E527"/>
      <c r="F527" t="s">
        <v>757</v>
      </c>
      <c r="G527" t="s">
        <v>71</v>
      </c>
      <c r="H527" t="n">
        <v>83.1</v>
      </c>
      <c r="I527"/>
      <c r="J527"/>
      <c r="K527"/>
      <c r="L527"/>
      <c r="M527"/>
      <c r="N527" t="s">
        <v>19</v>
      </c>
      <c r="O527" t="s">
        <v>9</v>
      </c>
      <c r="P527"/>
      <c r="Q527" t="s">
        <v>10</v>
      </c>
      <c r="R527" t="n">
        <v>11600.0</v>
      </c>
      <c r="S527" t="n">
        <v>0.0</v>
      </c>
      <c r="T527" t="s">
        <v>9</v>
      </c>
      <c r="U527" t="s">
        <v>250</v>
      </c>
      <c r="V527"/>
      <c r="W527"/>
    </row>
    <row r="528">
      <c r="A528" t="s">
        <v>639</v>
      </c>
      <c r="B528"/>
      <c r="C528"/>
      <c r="D528"/>
      <c r="E528"/>
      <c r="F528" t="s">
        <v>758</v>
      </c>
      <c r="G528" t="s">
        <v>71</v>
      </c>
      <c r="H528" t="n">
        <v>88.1</v>
      </c>
      <c r="I528"/>
      <c r="J528"/>
      <c r="K528"/>
      <c r="L528"/>
      <c r="M528"/>
      <c r="N528" t="s">
        <v>19</v>
      </c>
      <c r="O528" t="s">
        <v>9</v>
      </c>
      <c r="P528"/>
      <c r="Q528" t="s">
        <v>10</v>
      </c>
      <c r="R528" t="n">
        <v>12600.0</v>
      </c>
      <c r="S528" t="n">
        <v>0.0</v>
      </c>
      <c r="T528" t="s">
        <v>9</v>
      </c>
      <c r="U528" t="s">
        <v>250</v>
      </c>
      <c r="V528"/>
      <c r="W528"/>
    </row>
    <row r="529">
      <c r="A529" t="s">
        <v>639</v>
      </c>
      <c r="B529"/>
      <c r="C529"/>
      <c r="D529"/>
      <c r="E529"/>
      <c r="F529" t="s">
        <v>759</v>
      </c>
      <c r="G529" t="s">
        <v>71</v>
      </c>
      <c r="H529" t="n">
        <v>87.5</v>
      </c>
      <c r="I529"/>
      <c r="J529"/>
      <c r="K529"/>
      <c r="L529"/>
      <c r="M529"/>
      <c r="N529" t="s">
        <v>19</v>
      </c>
      <c r="O529" t="s">
        <v>9</v>
      </c>
      <c r="P529"/>
      <c r="Q529" t="s">
        <v>10</v>
      </c>
      <c r="R529" t="n">
        <v>12500.0</v>
      </c>
      <c r="S529" t="n">
        <v>0.0</v>
      </c>
      <c r="T529" t="s">
        <v>9</v>
      </c>
      <c r="U529" t="s">
        <v>250</v>
      </c>
      <c r="V529"/>
      <c r="W529"/>
    </row>
    <row r="530">
      <c r="A530" t="s">
        <v>639</v>
      </c>
      <c r="B530"/>
      <c r="C530" t="s">
        <v>760</v>
      </c>
      <c r="D530" t="s">
        <v>4</v>
      </c>
      <c r="E530" t="s">
        <v>248</v>
      </c>
      <c r="F530" t="s">
        <v>761</v>
      </c>
      <c r="G530" t="s">
        <v>71</v>
      </c>
      <c r="H530" t="n">
        <v>88.3</v>
      </c>
      <c r="I530">
        <f>H531+H532+H533+H534</f>
      </c>
      <c r="J530" t="n">
        <v>411.0</v>
      </c>
      <c r="K530"/>
      <c r="L530"/>
      <c r="M530"/>
      <c r="N530" t="s">
        <v>19</v>
      </c>
      <c r="O530" t="s">
        <v>9</v>
      </c>
      <c r="P530"/>
      <c r="Q530" t="s">
        <v>10</v>
      </c>
      <c r="R530" t="n">
        <v>12600.0</v>
      </c>
      <c r="S530" t="n">
        <v>0.0</v>
      </c>
      <c r="T530" t="s">
        <v>9</v>
      </c>
      <c r="U530" t="s">
        <v>250</v>
      </c>
      <c r="V530"/>
      <c r="W530"/>
    </row>
    <row r="531">
      <c r="A531" t="s">
        <v>639</v>
      </c>
      <c r="B531"/>
      <c r="C531"/>
      <c r="D531"/>
      <c r="E531"/>
      <c r="F531" t="s">
        <v>762</v>
      </c>
      <c r="G531" t="s">
        <v>71</v>
      </c>
      <c r="H531" t="n">
        <v>88.3</v>
      </c>
      <c r="I531"/>
      <c r="J531"/>
      <c r="K531"/>
      <c r="L531"/>
      <c r="M531"/>
      <c r="N531" t="s">
        <v>19</v>
      </c>
      <c r="O531" t="s">
        <v>9</v>
      </c>
      <c r="P531"/>
      <c r="Q531" t="s">
        <v>10</v>
      </c>
      <c r="R531" t="n">
        <v>12600.0</v>
      </c>
      <c r="S531" t="n">
        <v>0.0</v>
      </c>
      <c r="T531" t="s">
        <v>9</v>
      </c>
      <c r="U531" t="s">
        <v>250</v>
      </c>
      <c r="V531"/>
      <c r="W531"/>
    </row>
    <row r="532">
      <c r="A532" t="s">
        <v>639</v>
      </c>
      <c r="B532"/>
      <c r="C532"/>
      <c r="D532"/>
      <c r="E532"/>
      <c r="F532" t="s">
        <v>763</v>
      </c>
      <c r="G532" t="s">
        <v>71</v>
      </c>
      <c r="H532" t="n">
        <v>88.3</v>
      </c>
      <c r="I532"/>
      <c r="J532"/>
      <c r="K532"/>
      <c r="L532"/>
      <c r="M532"/>
      <c r="N532" t="s">
        <v>19</v>
      </c>
      <c r="O532" t="s">
        <v>9</v>
      </c>
      <c r="P532"/>
      <c r="Q532" t="s">
        <v>10</v>
      </c>
      <c r="R532" t="n">
        <v>12600.0</v>
      </c>
      <c r="S532" t="n">
        <v>0.0</v>
      </c>
      <c r="T532" t="s">
        <v>9</v>
      </c>
      <c r="U532" t="s">
        <v>250</v>
      </c>
      <c r="V532"/>
      <c r="W532"/>
    </row>
    <row r="533">
      <c r="A533" t="s">
        <v>639</v>
      </c>
      <c r="B533"/>
      <c r="C533"/>
      <c r="D533"/>
      <c r="E533"/>
      <c r="F533" t="s">
        <v>764</v>
      </c>
      <c r="G533" t="s">
        <v>71</v>
      </c>
      <c r="H533" t="n">
        <v>88.7</v>
      </c>
      <c r="I533"/>
      <c r="J533"/>
      <c r="K533"/>
      <c r="L533"/>
      <c r="M533"/>
      <c r="N533" t="s">
        <v>19</v>
      </c>
      <c r="O533" t="s">
        <v>9</v>
      </c>
      <c r="P533"/>
      <c r="Q533" t="s">
        <v>10</v>
      </c>
      <c r="R533" t="n">
        <v>12600.0</v>
      </c>
      <c r="S533" t="n">
        <v>0.0</v>
      </c>
      <c r="T533" t="s">
        <v>9</v>
      </c>
      <c r="U533" t="s">
        <v>250</v>
      </c>
      <c r="V533"/>
      <c r="W533"/>
    </row>
    <row r="534">
      <c r="A534" t="s">
        <v>639</v>
      </c>
      <c r="B534"/>
      <c r="C534" t="s">
        <v>765</v>
      </c>
      <c r="D534" t="s">
        <v>4</v>
      </c>
      <c r="E534" t="s">
        <v>248</v>
      </c>
      <c r="F534" t="s">
        <v>766</v>
      </c>
      <c r="G534" t="s">
        <v>71</v>
      </c>
      <c r="H534" t="n">
        <v>88.7</v>
      </c>
      <c r="I534">
        <f>H535+H536+H537+H538</f>
      </c>
      <c r="J534" t="n">
        <v>412.4</v>
      </c>
      <c r="K534"/>
      <c r="L534"/>
      <c r="M534"/>
      <c r="N534" t="s">
        <v>19</v>
      </c>
      <c r="O534" t="s">
        <v>9</v>
      </c>
      <c r="P534"/>
      <c r="Q534" t="s">
        <v>10</v>
      </c>
      <c r="R534" t="n">
        <v>12600.0</v>
      </c>
      <c r="S534" t="n">
        <v>0.0</v>
      </c>
      <c r="T534" t="s">
        <v>9</v>
      </c>
      <c r="U534" t="s">
        <v>250</v>
      </c>
      <c r="V534"/>
      <c r="W534"/>
    </row>
    <row r="535">
      <c r="A535" t="s">
        <v>639</v>
      </c>
      <c r="B535"/>
      <c r="C535"/>
      <c r="D535"/>
      <c r="E535"/>
      <c r="F535" t="s">
        <v>767</v>
      </c>
      <c r="G535" t="s">
        <v>71</v>
      </c>
      <c r="H535" t="n">
        <v>87.9</v>
      </c>
      <c r="I535"/>
      <c r="J535"/>
      <c r="K535"/>
      <c r="L535"/>
      <c r="M535"/>
      <c r="N535" t="s">
        <v>19</v>
      </c>
      <c r="O535" t="s">
        <v>9</v>
      </c>
      <c r="P535"/>
      <c r="Q535" t="s">
        <v>10</v>
      </c>
      <c r="R535" t="n">
        <v>12500.0</v>
      </c>
      <c r="S535" t="n">
        <v>0.0</v>
      </c>
      <c r="T535" t="s">
        <v>9</v>
      </c>
      <c r="U535" t="s">
        <v>250</v>
      </c>
      <c r="V535"/>
      <c r="W535"/>
    </row>
    <row r="536">
      <c r="A536" t="s">
        <v>639</v>
      </c>
      <c r="B536"/>
      <c r="C536"/>
      <c r="D536"/>
      <c r="E536"/>
      <c r="F536" t="s">
        <v>768</v>
      </c>
      <c r="G536" t="s">
        <v>71</v>
      </c>
      <c r="H536" t="n">
        <v>89.1</v>
      </c>
      <c r="I536"/>
      <c r="J536"/>
      <c r="K536"/>
      <c r="L536"/>
      <c r="M536"/>
      <c r="N536" t="s">
        <v>19</v>
      </c>
      <c r="O536" t="s">
        <v>9</v>
      </c>
      <c r="P536"/>
      <c r="Q536" t="s">
        <v>10</v>
      </c>
      <c r="R536" t="n">
        <v>12700.0</v>
      </c>
      <c r="S536" t="n">
        <v>0.0</v>
      </c>
      <c r="T536" t="s">
        <v>9</v>
      </c>
      <c r="U536" t="s">
        <v>250</v>
      </c>
      <c r="V536"/>
      <c r="W536"/>
    </row>
    <row r="537">
      <c r="A537" t="s">
        <v>639</v>
      </c>
      <c r="B537"/>
      <c r="C537"/>
      <c r="D537"/>
      <c r="E537"/>
      <c r="F537" t="s">
        <v>769</v>
      </c>
      <c r="G537" t="s">
        <v>71</v>
      </c>
      <c r="H537" t="n">
        <v>89.3</v>
      </c>
      <c r="I537"/>
      <c r="J537"/>
      <c r="K537"/>
      <c r="L537"/>
      <c r="M537"/>
      <c r="N537" t="s">
        <v>19</v>
      </c>
      <c r="O537" t="s">
        <v>9</v>
      </c>
      <c r="P537"/>
      <c r="Q537" t="s">
        <v>10</v>
      </c>
      <c r="R537" t="n">
        <v>12700.0</v>
      </c>
      <c r="S537" t="n">
        <v>0.0</v>
      </c>
      <c r="T537" t="s">
        <v>9</v>
      </c>
      <c r="U537" t="s">
        <v>250</v>
      </c>
      <c r="V537"/>
      <c r="W537"/>
    </row>
    <row r="538">
      <c r="A538" t="s">
        <v>639</v>
      </c>
      <c r="B538"/>
      <c r="C538" t="s">
        <v>770</v>
      </c>
      <c r="D538" t="s">
        <v>4</v>
      </c>
      <c r="E538" t="s">
        <v>69</v>
      </c>
      <c r="F538" t="s">
        <v>771</v>
      </c>
      <c r="G538" t="s">
        <v>71</v>
      </c>
      <c r="H538" t="n">
        <v>88.3</v>
      </c>
      <c r="I538">
        <f>H539+H540+H541+H542</f>
      </c>
      <c r="J538" t="n">
        <v>413.2</v>
      </c>
      <c r="K538"/>
      <c r="L538"/>
      <c r="M538"/>
      <c r="N538" t="s">
        <v>19</v>
      </c>
      <c r="O538" t="s">
        <v>9</v>
      </c>
      <c r="P538"/>
      <c r="Q538" t="s">
        <v>10</v>
      </c>
      <c r="R538" t="n">
        <v>12600.0</v>
      </c>
      <c r="S538" t="n">
        <v>0.0</v>
      </c>
      <c r="T538" t="s">
        <v>9</v>
      </c>
      <c r="U538" t="s">
        <v>250</v>
      </c>
      <c r="V538"/>
      <c r="W538"/>
    </row>
    <row r="539">
      <c r="A539" t="s">
        <v>639</v>
      </c>
      <c r="B539"/>
      <c r="C539"/>
      <c r="D539"/>
      <c r="E539"/>
      <c r="F539" t="s">
        <v>772</v>
      </c>
      <c r="G539" t="s">
        <v>71</v>
      </c>
      <c r="H539" t="n">
        <v>89.1</v>
      </c>
      <c r="I539"/>
      <c r="J539"/>
      <c r="K539"/>
      <c r="L539"/>
      <c r="M539"/>
      <c r="N539" t="s">
        <v>19</v>
      </c>
      <c r="O539" t="s">
        <v>9</v>
      </c>
      <c r="P539"/>
      <c r="Q539" t="s">
        <v>10</v>
      </c>
      <c r="R539" t="n">
        <v>12700.0</v>
      </c>
      <c r="S539" t="n">
        <v>0.0</v>
      </c>
      <c r="T539" t="s">
        <v>9</v>
      </c>
      <c r="U539" t="s">
        <v>250</v>
      </c>
      <c r="V539"/>
      <c r="W539"/>
    </row>
    <row r="540">
      <c r="A540" t="s">
        <v>639</v>
      </c>
      <c r="B540"/>
      <c r="C540"/>
      <c r="D540"/>
      <c r="E540"/>
      <c r="F540" t="s">
        <v>773</v>
      </c>
      <c r="G540" t="s">
        <v>71</v>
      </c>
      <c r="H540" t="n">
        <v>88.9</v>
      </c>
      <c r="I540"/>
      <c r="J540"/>
      <c r="K540"/>
      <c r="L540"/>
      <c r="M540"/>
      <c r="N540" t="s">
        <v>19</v>
      </c>
      <c r="O540" t="s">
        <v>9</v>
      </c>
      <c r="P540"/>
      <c r="Q540" t="s">
        <v>10</v>
      </c>
      <c r="R540" t="n">
        <v>12700.0</v>
      </c>
      <c r="S540" t="n">
        <v>0.0</v>
      </c>
      <c r="T540" t="s">
        <v>9</v>
      </c>
      <c r="U540" t="s">
        <v>250</v>
      </c>
      <c r="V540"/>
      <c r="W540"/>
    </row>
    <row r="541">
      <c r="A541" t="s">
        <v>639</v>
      </c>
      <c r="B541"/>
      <c r="C541"/>
      <c r="D541"/>
      <c r="E541"/>
      <c r="F541" t="s">
        <v>774</v>
      </c>
      <c r="G541" t="s">
        <v>71</v>
      </c>
      <c r="H541" t="n">
        <v>89.3</v>
      </c>
      <c r="I541"/>
      <c r="J541"/>
      <c r="K541"/>
      <c r="L541"/>
      <c r="M541"/>
      <c r="N541" t="s">
        <v>19</v>
      </c>
      <c r="O541" t="s">
        <v>9</v>
      </c>
      <c r="P541"/>
      <c r="Q541" t="s">
        <v>10</v>
      </c>
      <c r="R541" t="n">
        <v>12700.0</v>
      </c>
      <c r="S541" t="n">
        <v>0.0</v>
      </c>
      <c r="T541" t="s">
        <v>9</v>
      </c>
      <c r="U541" t="s">
        <v>250</v>
      </c>
      <c r="V541"/>
      <c r="W541"/>
    </row>
    <row r="542">
      <c r="A542" t="s">
        <v>639</v>
      </c>
      <c r="B542"/>
      <c r="C542" t="s">
        <v>775</v>
      </c>
      <c r="D542" t="s">
        <v>4</v>
      </c>
      <c r="E542" t="s">
        <v>69</v>
      </c>
      <c r="F542" t="s">
        <v>776</v>
      </c>
      <c r="G542" t="s">
        <v>71</v>
      </c>
      <c r="H542" t="n">
        <v>88.3</v>
      </c>
      <c r="I542">
        <f>H543+H544+H545+H546</f>
      </c>
      <c r="J542" t="n">
        <v>410.4</v>
      </c>
      <c r="K542"/>
      <c r="L542"/>
      <c r="M542"/>
      <c r="N542" t="s">
        <v>19</v>
      </c>
      <c r="O542" t="s">
        <v>9</v>
      </c>
      <c r="P542"/>
      <c r="Q542" t="s">
        <v>10</v>
      </c>
      <c r="R542" t="n">
        <v>12600.0</v>
      </c>
      <c r="S542" t="n">
        <v>0.0</v>
      </c>
      <c r="T542" t="s">
        <v>9</v>
      </c>
      <c r="U542" t="s">
        <v>250</v>
      </c>
      <c r="V542"/>
      <c r="W542"/>
    </row>
    <row r="543">
      <c r="A543" t="s">
        <v>639</v>
      </c>
      <c r="B543"/>
      <c r="C543"/>
      <c r="D543"/>
      <c r="E543"/>
      <c r="F543" t="s">
        <v>777</v>
      </c>
      <c r="G543" t="s">
        <v>71</v>
      </c>
      <c r="H543" t="n">
        <v>87.9</v>
      </c>
      <c r="I543"/>
      <c r="J543"/>
      <c r="K543"/>
      <c r="L543"/>
      <c r="M543"/>
      <c r="N543" t="s">
        <v>19</v>
      </c>
      <c r="O543" t="s">
        <v>9</v>
      </c>
      <c r="P543"/>
      <c r="Q543" t="s">
        <v>10</v>
      </c>
      <c r="R543" t="n">
        <v>12500.0</v>
      </c>
      <c r="S543" t="n">
        <v>0.0</v>
      </c>
      <c r="T543" t="s">
        <v>9</v>
      </c>
      <c r="U543" t="s">
        <v>250</v>
      </c>
      <c r="V543"/>
      <c r="W543"/>
    </row>
    <row r="544">
      <c r="A544" t="s">
        <v>639</v>
      </c>
      <c r="B544"/>
      <c r="C544"/>
      <c r="D544"/>
      <c r="E544"/>
      <c r="F544" t="s">
        <v>778</v>
      </c>
      <c r="G544" t="s">
        <v>71</v>
      </c>
      <c r="H544" t="n">
        <v>88.3</v>
      </c>
      <c r="I544"/>
      <c r="J544"/>
      <c r="K544"/>
      <c r="L544"/>
      <c r="M544"/>
      <c r="N544" t="s">
        <v>19</v>
      </c>
      <c r="O544" t="s">
        <v>9</v>
      </c>
      <c r="P544"/>
      <c r="Q544" t="s">
        <v>10</v>
      </c>
      <c r="R544" t="n">
        <v>12600.0</v>
      </c>
      <c r="S544" t="n">
        <v>0.0</v>
      </c>
      <c r="T544" t="s">
        <v>9</v>
      </c>
      <c r="U544" t="s">
        <v>250</v>
      </c>
      <c r="V544"/>
      <c r="W544"/>
    </row>
    <row r="545">
      <c r="A545" t="s">
        <v>639</v>
      </c>
      <c r="B545"/>
      <c r="C545"/>
      <c r="D545"/>
      <c r="E545"/>
      <c r="F545" t="s">
        <v>779</v>
      </c>
      <c r="G545" t="s">
        <v>71</v>
      </c>
      <c r="H545" t="n">
        <v>88.3</v>
      </c>
      <c r="I545"/>
      <c r="J545"/>
      <c r="K545"/>
      <c r="L545"/>
      <c r="M545"/>
      <c r="N545" t="s">
        <v>19</v>
      </c>
      <c r="O545" t="s">
        <v>9</v>
      </c>
      <c r="P545"/>
      <c r="Q545" t="s">
        <v>10</v>
      </c>
      <c r="R545" t="n">
        <v>12600.0</v>
      </c>
      <c r="S545" t="n">
        <v>0.0</v>
      </c>
      <c r="T545" t="s">
        <v>9</v>
      </c>
      <c r="U545" t="s">
        <v>250</v>
      </c>
      <c r="V545"/>
      <c r="W545"/>
    </row>
    <row r="546">
      <c r="A546" t="s">
        <v>639</v>
      </c>
      <c r="B546"/>
      <c r="C546" t="s">
        <v>780</v>
      </c>
      <c r="D546" t="s">
        <v>4</v>
      </c>
      <c r="E546" t="s">
        <v>69</v>
      </c>
      <c r="F546" t="s">
        <v>781</v>
      </c>
      <c r="G546" t="s">
        <v>71</v>
      </c>
      <c r="H546" t="n">
        <v>92.5</v>
      </c>
      <c r="I546">
        <f>H547+H548+H549+H550</f>
      </c>
      <c r="J546" t="n">
        <v>411.0</v>
      </c>
      <c r="K546"/>
      <c r="L546"/>
      <c r="M546"/>
      <c r="N546" t="s">
        <v>19</v>
      </c>
      <c r="O546" t="s">
        <v>9</v>
      </c>
      <c r="P546"/>
      <c r="Q546" t="s">
        <v>10</v>
      </c>
      <c r="R546" t="n">
        <v>13200.0</v>
      </c>
      <c r="S546" t="n">
        <v>0.0</v>
      </c>
      <c r="T546" t="s">
        <v>9</v>
      </c>
      <c r="U546" t="s">
        <v>250</v>
      </c>
      <c r="V546"/>
      <c r="W546"/>
    </row>
    <row r="547">
      <c r="A547" t="s">
        <v>639</v>
      </c>
      <c r="B547"/>
      <c r="C547"/>
      <c r="D547"/>
      <c r="E547"/>
      <c r="F547" t="s">
        <v>782</v>
      </c>
      <c r="G547" t="s">
        <v>71</v>
      </c>
      <c r="H547" t="n">
        <v>84.9</v>
      </c>
      <c r="I547"/>
      <c r="J547"/>
      <c r="K547"/>
      <c r="L547"/>
      <c r="M547"/>
      <c r="N547" t="s">
        <v>19</v>
      </c>
      <c r="O547" t="s">
        <v>9</v>
      </c>
      <c r="P547"/>
      <c r="Q547" t="s">
        <v>10</v>
      </c>
      <c r="R547" t="n">
        <v>12100.0</v>
      </c>
      <c r="S547" t="n">
        <v>0.0</v>
      </c>
      <c r="T547" t="s">
        <v>9</v>
      </c>
      <c r="U547" t="s">
        <v>250</v>
      </c>
      <c r="V547"/>
      <c r="W547"/>
    </row>
    <row r="548">
      <c r="A548" t="s">
        <v>639</v>
      </c>
      <c r="B548"/>
      <c r="C548"/>
      <c r="D548"/>
      <c r="E548"/>
      <c r="F548" t="s">
        <v>783</v>
      </c>
      <c r="G548" t="s">
        <v>71</v>
      </c>
      <c r="H548" t="n">
        <v>87.7</v>
      </c>
      <c r="I548"/>
      <c r="J548"/>
      <c r="K548"/>
      <c r="L548"/>
      <c r="M548"/>
      <c r="N548" t="s">
        <v>19</v>
      </c>
      <c r="O548" t="s">
        <v>9</v>
      </c>
      <c r="P548"/>
      <c r="Q548" t="s">
        <v>10</v>
      </c>
      <c r="R548" t="n">
        <v>12500.0</v>
      </c>
      <c r="S548" t="n">
        <v>0.0</v>
      </c>
      <c r="T548" t="s">
        <v>9</v>
      </c>
      <c r="U548" t="s">
        <v>250</v>
      </c>
      <c r="V548"/>
      <c r="W548"/>
    </row>
    <row r="549">
      <c r="A549" t="s">
        <v>639</v>
      </c>
      <c r="B549"/>
      <c r="C549"/>
      <c r="D549"/>
      <c r="E549"/>
      <c r="F549" t="s">
        <v>784</v>
      </c>
      <c r="G549" t="s">
        <v>71</v>
      </c>
      <c r="H549" t="n">
        <v>88.3</v>
      </c>
      <c r="I549"/>
      <c r="J549"/>
      <c r="K549"/>
      <c r="L549"/>
      <c r="M549"/>
      <c r="N549" t="s">
        <v>19</v>
      </c>
      <c r="O549" t="s">
        <v>9</v>
      </c>
      <c r="P549"/>
      <c r="Q549" t="s">
        <v>10</v>
      </c>
      <c r="R549" t="n">
        <v>12600.0</v>
      </c>
      <c r="S549" t="n">
        <v>0.0</v>
      </c>
      <c r="T549" t="s">
        <v>9</v>
      </c>
      <c r="U549" t="s">
        <v>250</v>
      </c>
      <c r="V549"/>
      <c r="W549"/>
    </row>
    <row r="550">
      <c r="A550" t="s">
        <v>639</v>
      </c>
      <c r="B550"/>
      <c r="C550" t="s">
        <v>785</v>
      </c>
      <c r="D550" t="s">
        <v>4</v>
      </c>
      <c r="E550" t="s">
        <v>69</v>
      </c>
      <c r="F550" t="s">
        <v>786</v>
      </c>
      <c r="G550" t="s">
        <v>787</v>
      </c>
      <c r="H550" t="n">
        <v>84.6</v>
      </c>
      <c r="I550">
        <f>H551+H552+H553+H554</f>
      </c>
      <c r="J550" t="n">
        <v>407.2</v>
      </c>
      <c r="K550"/>
      <c r="L550"/>
      <c r="M550"/>
      <c r="N550" t="s">
        <v>8</v>
      </c>
      <c r="O550" t="s">
        <v>9</v>
      </c>
      <c r="P550"/>
      <c r="Q550" t="s">
        <v>10</v>
      </c>
      <c r="R550" t="n">
        <v>11500.0</v>
      </c>
      <c r="S550" t="n">
        <v>0.0</v>
      </c>
      <c r="T550" t="s">
        <v>9</v>
      </c>
      <c r="U550" t="s">
        <v>250</v>
      </c>
      <c r="V550"/>
      <c r="W550"/>
    </row>
    <row r="551">
      <c r="A551" t="s">
        <v>639</v>
      </c>
      <c r="B551"/>
      <c r="C551"/>
      <c r="D551"/>
      <c r="E551"/>
      <c r="F551" t="s">
        <v>788</v>
      </c>
      <c r="G551" t="s">
        <v>787</v>
      </c>
      <c r="H551" t="n">
        <v>88.8</v>
      </c>
      <c r="I551"/>
      <c r="J551"/>
      <c r="K551"/>
      <c r="L551"/>
      <c r="M551"/>
      <c r="N551" t="s">
        <v>8</v>
      </c>
      <c r="O551" t="s">
        <v>9</v>
      </c>
      <c r="P551"/>
      <c r="Q551" t="s">
        <v>10</v>
      </c>
      <c r="R551" t="n">
        <v>12100.0</v>
      </c>
      <c r="S551" t="n">
        <v>0.0</v>
      </c>
      <c r="T551" t="s">
        <v>9</v>
      </c>
      <c r="U551" t="s">
        <v>250</v>
      </c>
      <c r="V551"/>
      <c r="W551"/>
    </row>
    <row r="552">
      <c r="A552" t="s">
        <v>639</v>
      </c>
      <c r="B552"/>
      <c r="C552"/>
      <c r="D552"/>
      <c r="E552"/>
      <c r="F552" t="s">
        <v>789</v>
      </c>
      <c r="G552" t="s">
        <v>787</v>
      </c>
      <c r="H552" t="n">
        <v>86.4</v>
      </c>
      <c r="I552"/>
      <c r="J552"/>
      <c r="K552"/>
      <c r="L552"/>
      <c r="M552"/>
      <c r="N552" t="s">
        <v>8</v>
      </c>
      <c r="O552" t="s">
        <v>9</v>
      </c>
      <c r="P552"/>
      <c r="Q552" t="s">
        <v>10</v>
      </c>
      <c r="R552" t="n">
        <v>11800.0</v>
      </c>
      <c r="S552" t="n">
        <v>1.0</v>
      </c>
      <c r="T552" t="s">
        <v>9</v>
      </c>
      <c r="U552" t="s">
        <v>250</v>
      </c>
      <c r="V552"/>
      <c r="W552"/>
    </row>
    <row r="553">
      <c r="A553" t="s">
        <v>639</v>
      </c>
      <c r="B553"/>
      <c r="C553"/>
      <c r="D553"/>
      <c r="E553"/>
      <c r="F553" t="s">
        <v>790</v>
      </c>
      <c r="G553" t="s">
        <v>787</v>
      </c>
      <c r="H553" t="n">
        <v>89.4</v>
      </c>
      <c r="I553"/>
      <c r="J553"/>
      <c r="K553"/>
      <c r="L553"/>
      <c r="M553"/>
      <c r="N553" t="s">
        <v>8</v>
      </c>
      <c r="O553" t="s">
        <v>9</v>
      </c>
      <c r="P553"/>
      <c r="Q553" t="s">
        <v>10</v>
      </c>
      <c r="R553" t="n">
        <v>12200.0</v>
      </c>
      <c r="S553" t="n">
        <v>0.0</v>
      </c>
      <c r="T553" t="s">
        <v>9</v>
      </c>
      <c r="U553" t="s">
        <v>250</v>
      </c>
      <c r="V553"/>
      <c r="W553"/>
    </row>
    <row r="554">
      <c r="A554" t="s">
        <v>639</v>
      </c>
      <c r="B554"/>
      <c r="C554" t="s">
        <v>791</v>
      </c>
      <c r="D554" t="s">
        <v>4</v>
      </c>
      <c r="E554" t="s">
        <v>69</v>
      </c>
      <c r="F554" t="s">
        <v>792</v>
      </c>
      <c r="G554" t="s">
        <v>787</v>
      </c>
      <c r="H554" t="n">
        <v>84.4</v>
      </c>
      <c r="I554">
        <f>H555+H556+H557+H558</f>
      </c>
      <c r="J554" t="n">
        <v>406.0</v>
      </c>
      <c r="K554"/>
      <c r="L554"/>
      <c r="M554"/>
      <c r="N554" t="s">
        <v>8</v>
      </c>
      <c r="O554" t="s">
        <v>9</v>
      </c>
      <c r="P554"/>
      <c r="Q554" t="s">
        <v>10</v>
      </c>
      <c r="R554" t="n">
        <v>11500.0</v>
      </c>
      <c r="S554" t="n">
        <v>0.0</v>
      </c>
      <c r="T554" t="s">
        <v>9</v>
      </c>
      <c r="U554" t="s">
        <v>250</v>
      </c>
      <c r="V554"/>
      <c r="W554"/>
    </row>
    <row r="555">
      <c r="A555" t="s">
        <v>639</v>
      </c>
      <c r="B555"/>
      <c r="C555"/>
      <c r="D555"/>
      <c r="E555"/>
      <c r="F555" t="s">
        <v>793</v>
      </c>
      <c r="G555" t="s">
        <v>787</v>
      </c>
      <c r="H555" t="n">
        <v>89.8</v>
      </c>
      <c r="I555"/>
      <c r="J555"/>
      <c r="K555"/>
      <c r="L555"/>
      <c r="M555"/>
      <c r="N555" t="s">
        <v>8</v>
      </c>
      <c r="O555" t="s">
        <v>9</v>
      </c>
      <c r="P555"/>
      <c r="Q555" t="s">
        <v>10</v>
      </c>
      <c r="R555" t="n">
        <v>12200.0</v>
      </c>
      <c r="S555" t="n">
        <v>0.0</v>
      </c>
      <c r="T555" t="s">
        <v>9</v>
      </c>
      <c r="U555" t="s">
        <v>250</v>
      </c>
      <c r="V555"/>
      <c r="W555"/>
    </row>
    <row r="556">
      <c r="A556" t="s">
        <v>639</v>
      </c>
      <c r="B556"/>
      <c r="C556"/>
      <c r="D556"/>
      <c r="E556"/>
      <c r="F556" t="s">
        <v>794</v>
      </c>
      <c r="G556" t="s">
        <v>787</v>
      </c>
      <c r="H556" t="n">
        <v>85.2</v>
      </c>
      <c r="I556"/>
      <c r="J556"/>
      <c r="K556"/>
      <c r="L556"/>
      <c r="M556"/>
      <c r="N556" t="s">
        <v>8</v>
      </c>
      <c r="O556" t="s">
        <v>9</v>
      </c>
      <c r="P556"/>
      <c r="Q556" t="s">
        <v>10</v>
      </c>
      <c r="R556" t="n">
        <v>11600.0</v>
      </c>
      <c r="S556" t="n">
        <v>0.0</v>
      </c>
      <c r="T556" t="s">
        <v>9</v>
      </c>
      <c r="U556" t="s">
        <v>250</v>
      </c>
      <c r="V556"/>
      <c r="W556"/>
    </row>
    <row r="557">
      <c r="A557" t="s">
        <v>639</v>
      </c>
      <c r="B557"/>
      <c r="C557"/>
      <c r="D557"/>
      <c r="E557"/>
      <c r="F557" t="s">
        <v>795</v>
      </c>
      <c r="G557" t="s">
        <v>787</v>
      </c>
      <c r="H557" t="n">
        <v>88.6</v>
      </c>
      <c r="I557"/>
      <c r="J557"/>
      <c r="K557"/>
      <c r="L557"/>
      <c r="M557"/>
      <c r="N557" t="s">
        <v>8</v>
      </c>
      <c r="O557" t="s">
        <v>9</v>
      </c>
      <c r="P557"/>
      <c r="Q557" t="s">
        <v>10</v>
      </c>
      <c r="R557" t="n">
        <v>12100.0</v>
      </c>
      <c r="S557" t="n">
        <v>0.0</v>
      </c>
      <c r="T557" t="s">
        <v>9</v>
      </c>
      <c r="U557" t="s">
        <v>250</v>
      </c>
      <c r="V557"/>
      <c r="W557"/>
    </row>
    <row r="558">
      <c r="A558" t="s">
        <v>639</v>
      </c>
      <c r="B558"/>
      <c r="C558" t="s">
        <v>796</v>
      </c>
      <c r="D558" t="s">
        <v>4</v>
      </c>
      <c r="E558" t="s">
        <v>69</v>
      </c>
      <c r="F558" t="s">
        <v>797</v>
      </c>
      <c r="G558" t="s">
        <v>787</v>
      </c>
      <c r="H558" t="n">
        <v>89.0</v>
      </c>
      <c r="I558">
        <f>H559+H560+H561+H562</f>
      </c>
      <c r="J558" t="n">
        <v>412.2</v>
      </c>
      <c r="K558"/>
      <c r="L558"/>
      <c r="M558"/>
      <c r="N558" t="s">
        <v>8</v>
      </c>
      <c r="O558" t="s">
        <v>9</v>
      </c>
      <c r="P558"/>
      <c r="Q558" t="s">
        <v>10</v>
      </c>
      <c r="R558" t="n">
        <v>12100.0</v>
      </c>
      <c r="S558" t="n">
        <v>0.0</v>
      </c>
      <c r="T558" t="s">
        <v>9</v>
      </c>
      <c r="U558" t="s">
        <v>250</v>
      </c>
      <c r="V558"/>
      <c r="W558"/>
    </row>
    <row r="559">
      <c r="A559" t="s">
        <v>639</v>
      </c>
      <c r="B559"/>
      <c r="C559"/>
      <c r="D559"/>
      <c r="E559"/>
      <c r="F559" t="s">
        <v>798</v>
      </c>
      <c r="G559" t="s">
        <v>787</v>
      </c>
      <c r="H559" t="n">
        <v>90.2</v>
      </c>
      <c r="I559"/>
      <c r="J559"/>
      <c r="K559"/>
      <c r="L559"/>
      <c r="M559"/>
      <c r="N559" t="s">
        <v>8</v>
      </c>
      <c r="O559" t="s">
        <v>9</v>
      </c>
      <c r="P559"/>
      <c r="Q559" t="s">
        <v>10</v>
      </c>
      <c r="R559" t="n">
        <v>12300.0</v>
      </c>
      <c r="S559" t="n">
        <v>1.0</v>
      </c>
      <c r="T559" t="s">
        <v>9</v>
      </c>
      <c r="U559" t="s">
        <v>250</v>
      </c>
      <c r="V559"/>
      <c r="W559"/>
    </row>
    <row r="560">
      <c r="A560" t="s">
        <v>639</v>
      </c>
      <c r="B560"/>
      <c r="C560"/>
      <c r="D560"/>
      <c r="E560"/>
      <c r="F560" t="s">
        <v>799</v>
      </c>
      <c r="G560" t="s">
        <v>787</v>
      </c>
      <c r="H560" t="n">
        <v>87.6</v>
      </c>
      <c r="I560"/>
      <c r="J560"/>
      <c r="K560"/>
      <c r="L560"/>
      <c r="M560"/>
      <c r="N560" t="s">
        <v>8</v>
      </c>
      <c r="O560" t="s">
        <v>9</v>
      </c>
      <c r="P560"/>
      <c r="Q560" t="s">
        <v>10</v>
      </c>
      <c r="R560" t="n">
        <v>11900.0</v>
      </c>
      <c r="S560" t="n">
        <v>0.0</v>
      </c>
      <c r="T560" t="s">
        <v>9</v>
      </c>
      <c r="U560" t="s">
        <v>250</v>
      </c>
      <c r="V560"/>
      <c r="W560"/>
    </row>
    <row r="561">
      <c r="A561" t="s">
        <v>639</v>
      </c>
      <c r="B561"/>
      <c r="C561"/>
      <c r="D561"/>
      <c r="E561"/>
      <c r="F561" t="s">
        <v>800</v>
      </c>
      <c r="G561" t="s">
        <v>787</v>
      </c>
      <c r="H561" t="n">
        <v>87.4</v>
      </c>
      <c r="I561"/>
      <c r="J561"/>
      <c r="K561"/>
      <c r="L561"/>
      <c r="M561"/>
      <c r="N561" t="s">
        <v>8</v>
      </c>
      <c r="O561" t="s">
        <v>9</v>
      </c>
      <c r="P561"/>
      <c r="Q561" t="s">
        <v>10</v>
      </c>
      <c r="R561" t="n">
        <v>11900.0</v>
      </c>
      <c r="S561" t="n">
        <v>0.0</v>
      </c>
      <c r="T561" t="s">
        <v>9</v>
      </c>
      <c r="U561" t="s">
        <v>250</v>
      </c>
      <c r="V561"/>
      <c r="W561"/>
    </row>
    <row r="562">
      <c r="A562" t="s">
        <v>639</v>
      </c>
      <c r="B562"/>
      <c r="C562" t="s">
        <v>801</v>
      </c>
      <c r="D562" t="s">
        <v>4</v>
      </c>
      <c r="E562" t="s">
        <v>743</v>
      </c>
      <c r="F562" t="s">
        <v>802</v>
      </c>
      <c r="G562" t="s">
        <v>71</v>
      </c>
      <c r="H562" t="n">
        <v>89.7</v>
      </c>
      <c r="I562">
        <f>H563+H564+H565+H566</f>
      </c>
      <c r="J562" t="n">
        <v>418.6</v>
      </c>
      <c r="K562"/>
      <c r="L562"/>
      <c r="M562"/>
      <c r="N562" t="s">
        <v>19</v>
      </c>
      <c r="O562" t="s">
        <v>9</v>
      </c>
      <c r="P562"/>
      <c r="Q562" t="s">
        <v>10</v>
      </c>
      <c r="R562" t="n">
        <v>12800.0</v>
      </c>
      <c r="S562" t="n">
        <v>0.0</v>
      </c>
      <c r="T562" t="s">
        <v>9</v>
      </c>
      <c r="U562" t="s">
        <v>250</v>
      </c>
      <c r="V562"/>
      <c r="W562"/>
    </row>
    <row r="563">
      <c r="A563" t="s">
        <v>639</v>
      </c>
      <c r="B563"/>
      <c r="C563"/>
      <c r="D563"/>
      <c r="E563"/>
      <c r="F563" t="s">
        <v>803</v>
      </c>
      <c r="G563" t="s">
        <v>71</v>
      </c>
      <c r="H563" t="n">
        <v>90.1</v>
      </c>
      <c r="I563"/>
      <c r="J563"/>
      <c r="K563"/>
      <c r="L563"/>
      <c r="M563"/>
      <c r="N563" t="s">
        <v>19</v>
      </c>
      <c r="O563" t="s">
        <v>9</v>
      </c>
      <c r="P563"/>
      <c r="Q563" t="s">
        <v>10</v>
      </c>
      <c r="R563" t="n">
        <v>12800.0</v>
      </c>
      <c r="S563" t="n">
        <v>0.0</v>
      </c>
      <c r="T563" t="s">
        <v>9</v>
      </c>
      <c r="U563" t="s">
        <v>250</v>
      </c>
      <c r="V563"/>
      <c r="W563"/>
    </row>
    <row r="564">
      <c r="A564" t="s">
        <v>639</v>
      </c>
      <c r="B564"/>
      <c r="C564"/>
      <c r="D564"/>
      <c r="E564"/>
      <c r="F564" t="s">
        <v>804</v>
      </c>
      <c r="G564" t="s">
        <v>71</v>
      </c>
      <c r="H564" t="n">
        <v>89.3</v>
      </c>
      <c r="I564"/>
      <c r="J564"/>
      <c r="K564"/>
      <c r="L564"/>
      <c r="M564"/>
      <c r="N564" t="s">
        <v>19</v>
      </c>
      <c r="O564" t="s">
        <v>9</v>
      </c>
      <c r="P564"/>
      <c r="Q564" t="s">
        <v>10</v>
      </c>
      <c r="R564" t="n">
        <v>12800.0</v>
      </c>
      <c r="S564" t="n">
        <v>0.0</v>
      </c>
      <c r="T564" t="s">
        <v>9</v>
      </c>
      <c r="U564" t="s">
        <v>250</v>
      </c>
      <c r="V564"/>
      <c r="W564"/>
    </row>
    <row r="565">
      <c r="A565" t="s">
        <v>639</v>
      </c>
      <c r="B565"/>
      <c r="C565"/>
      <c r="D565"/>
      <c r="E565"/>
      <c r="F565" t="s">
        <v>805</v>
      </c>
      <c r="G565" t="s">
        <v>71</v>
      </c>
      <c r="H565" t="n">
        <v>90.1</v>
      </c>
      <c r="I565"/>
      <c r="J565"/>
      <c r="K565"/>
      <c r="L565"/>
      <c r="M565"/>
      <c r="N565" t="s">
        <v>19</v>
      </c>
      <c r="O565" t="s">
        <v>9</v>
      </c>
      <c r="P565"/>
      <c r="Q565" t="s">
        <v>10</v>
      </c>
      <c r="R565" t="n">
        <v>12800.0</v>
      </c>
      <c r="S565" t="n">
        <v>0.0</v>
      </c>
      <c r="T565" t="s">
        <v>9</v>
      </c>
      <c r="U565" t="s">
        <v>250</v>
      </c>
      <c r="V565"/>
      <c r="W565"/>
    </row>
    <row r="566">
      <c r="A566" t="s">
        <v>639</v>
      </c>
      <c r="B566"/>
      <c r="C566" t="s">
        <v>806</v>
      </c>
      <c r="D566" t="s">
        <v>4</v>
      </c>
      <c r="E566" t="s">
        <v>743</v>
      </c>
      <c r="F566" t="s">
        <v>807</v>
      </c>
      <c r="G566" t="s">
        <v>71</v>
      </c>
      <c r="H566" t="n">
        <v>90.3</v>
      </c>
      <c r="I566">
        <f>H567+H568+H569+H570</f>
      </c>
      <c r="J566" t="n">
        <v>419.4</v>
      </c>
      <c r="K566"/>
      <c r="L566"/>
      <c r="M566"/>
      <c r="N566" t="s">
        <v>19</v>
      </c>
      <c r="O566" t="s">
        <v>9</v>
      </c>
      <c r="P566"/>
      <c r="Q566" t="s">
        <v>10</v>
      </c>
      <c r="R566" t="n">
        <v>12900.0</v>
      </c>
      <c r="S566" t="n">
        <v>0.0</v>
      </c>
      <c r="T566" t="s">
        <v>9</v>
      </c>
      <c r="U566" t="s">
        <v>250</v>
      </c>
      <c r="V566"/>
      <c r="W566"/>
    </row>
    <row r="567">
      <c r="A567" t="s">
        <v>639</v>
      </c>
      <c r="B567"/>
      <c r="C567"/>
      <c r="D567"/>
      <c r="E567"/>
      <c r="F567" t="s">
        <v>808</v>
      </c>
      <c r="G567" t="s">
        <v>71</v>
      </c>
      <c r="H567" t="n">
        <v>89.5</v>
      </c>
      <c r="I567"/>
      <c r="J567"/>
      <c r="K567"/>
      <c r="L567"/>
      <c r="M567"/>
      <c r="N567" t="s">
        <v>19</v>
      </c>
      <c r="O567" t="s">
        <v>9</v>
      </c>
      <c r="P567"/>
      <c r="Q567" t="s">
        <v>10</v>
      </c>
      <c r="R567" t="n">
        <v>12800.0</v>
      </c>
      <c r="S567" t="n">
        <v>0.0</v>
      </c>
      <c r="T567" t="s">
        <v>9</v>
      </c>
      <c r="U567" t="s">
        <v>250</v>
      </c>
      <c r="V567"/>
      <c r="W567"/>
    </row>
    <row r="568">
      <c r="A568" t="s">
        <v>639</v>
      </c>
      <c r="B568"/>
      <c r="C568"/>
      <c r="D568"/>
      <c r="E568"/>
      <c r="F568" t="s">
        <v>809</v>
      </c>
      <c r="G568" t="s">
        <v>71</v>
      </c>
      <c r="H568" t="n">
        <v>90.7</v>
      </c>
      <c r="I568"/>
      <c r="J568"/>
      <c r="K568"/>
      <c r="L568"/>
      <c r="M568"/>
      <c r="N568" t="s">
        <v>19</v>
      </c>
      <c r="O568" t="s">
        <v>9</v>
      </c>
      <c r="P568"/>
      <c r="Q568" t="s">
        <v>10</v>
      </c>
      <c r="R568" t="n">
        <v>12900.0</v>
      </c>
      <c r="S568" t="n">
        <v>0.0</v>
      </c>
      <c r="T568" t="s">
        <v>9</v>
      </c>
      <c r="U568" t="s">
        <v>250</v>
      </c>
      <c r="V568"/>
      <c r="W568"/>
    </row>
    <row r="569">
      <c r="A569" t="s">
        <v>639</v>
      </c>
      <c r="B569"/>
      <c r="C569"/>
      <c r="D569"/>
      <c r="E569"/>
      <c r="F569" t="s">
        <v>810</v>
      </c>
      <c r="G569" t="s">
        <v>71</v>
      </c>
      <c r="H569" t="n">
        <v>89.5</v>
      </c>
      <c r="I569"/>
      <c r="J569"/>
      <c r="K569"/>
      <c r="L569"/>
      <c r="M569"/>
      <c r="N569" t="s">
        <v>19</v>
      </c>
      <c r="O569" t="s">
        <v>9</v>
      </c>
      <c r="P569"/>
      <c r="Q569" t="s">
        <v>10</v>
      </c>
      <c r="R569" t="n">
        <v>12800.0</v>
      </c>
      <c r="S569" t="n">
        <v>0.0</v>
      </c>
      <c r="T569" t="s">
        <v>9</v>
      </c>
      <c r="U569" t="s">
        <v>250</v>
      </c>
      <c r="V569"/>
      <c r="W569"/>
    </row>
    <row r="570">
      <c r="A570" t="s">
        <v>639</v>
      </c>
      <c r="B570"/>
      <c r="C570" t="s">
        <v>811</v>
      </c>
      <c r="D570" t="s">
        <v>4</v>
      </c>
      <c r="E570" t="s">
        <v>743</v>
      </c>
      <c r="F570" t="s">
        <v>812</v>
      </c>
      <c r="G570" t="s">
        <v>71</v>
      </c>
      <c r="H570" t="n">
        <v>90.9</v>
      </c>
      <c r="I570">
        <f>H571+H572+H573+H574</f>
      </c>
      <c r="J570" t="n">
        <v>421.8</v>
      </c>
      <c r="K570"/>
      <c r="L570"/>
      <c r="M570"/>
      <c r="N570" t="s">
        <v>19</v>
      </c>
      <c r="O570" t="s">
        <v>9</v>
      </c>
      <c r="P570"/>
      <c r="Q570" t="s">
        <v>10</v>
      </c>
      <c r="R570" t="n">
        <v>13000.0</v>
      </c>
      <c r="S570" t="n">
        <v>1.0</v>
      </c>
      <c r="T570" t="s">
        <v>9</v>
      </c>
      <c r="U570" t="s">
        <v>250</v>
      </c>
      <c r="V570"/>
      <c r="W570"/>
    </row>
    <row r="571">
      <c r="A571" t="s">
        <v>639</v>
      </c>
      <c r="B571"/>
      <c r="C571"/>
      <c r="D571"/>
      <c r="E571"/>
      <c r="F571" t="s">
        <v>813</v>
      </c>
      <c r="G571" t="s">
        <v>71</v>
      </c>
      <c r="H571" t="n">
        <v>88.5</v>
      </c>
      <c r="I571"/>
      <c r="J571"/>
      <c r="K571"/>
      <c r="L571"/>
      <c r="M571"/>
      <c r="N571" t="s">
        <v>19</v>
      </c>
      <c r="O571" t="s">
        <v>9</v>
      </c>
      <c r="P571"/>
      <c r="Q571" t="s">
        <v>10</v>
      </c>
      <c r="R571" t="n">
        <v>12600.0</v>
      </c>
      <c r="S571" t="n">
        <v>0.0</v>
      </c>
      <c r="T571" t="s">
        <v>9</v>
      </c>
      <c r="U571" t="s">
        <v>250</v>
      </c>
      <c r="V571"/>
      <c r="W571"/>
    </row>
    <row r="572">
      <c r="A572" t="s">
        <v>639</v>
      </c>
      <c r="B572"/>
      <c r="C572"/>
      <c r="D572"/>
      <c r="E572"/>
      <c r="F572" t="s">
        <v>814</v>
      </c>
      <c r="G572" t="s">
        <v>71</v>
      </c>
      <c r="H572" t="n">
        <v>92.7</v>
      </c>
      <c r="I572"/>
      <c r="J572"/>
      <c r="K572"/>
      <c r="L572"/>
      <c r="M572"/>
      <c r="N572" t="s">
        <v>19</v>
      </c>
      <c r="O572" t="s">
        <v>9</v>
      </c>
      <c r="P572"/>
      <c r="Q572" t="s">
        <v>10</v>
      </c>
      <c r="R572" t="n">
        <v>13200.0</v>
      </c>
      <c r="S572" t="n">
        <v>0.0</v>
      </c>
      <c r="T572" t="s">
        <v>9</v>
      </c>
      <c r="U572" t="s">
        <v>250</v>
      </c>
      <c r="V572"/>
      <c r="W572"/>
    </row>
    <row r="573">
      <c r="A573" t="s">
        <v>639</v>
      </c>
      <c r="B573"/>
      <c r="C573"/>
      <c r="D573"/>
      <c r="E573"/>
      <c r="F573" t="s">
        <v>815</v>
      </c>
      <c r="G573" t="s">
        <v>71</v>
      </c>
      <c r="H573" t="n">
        <v>90.3</v>
      </c>
      <c r="I573"/>
      <c r="J573"/>
      <c r="K573"/>
      <c r="L573"/>
      <c r="M573"/>
      <c r="N573" t="s">
        <v>19</v>
      </c>
      <c r="O573" t="s">
        <v>9</v>
      </c>
      <c r="P573"/>
      <c r="Q573" t="s">
        <v>10</v>
      </c>
      <c r="R573" t="n">
        <v>12900.0</v>
      </c>
      <c r="S573" t="n">
        <v>0.0</v>
      </c>
      <c r="T573" t="s">
        <v>9</v>
      </c>
      <c r="U573" t="s">
        <v>250</v>
      </c>
      <c r="V573"/>
      <c r="W573"/>
    </row>
    <row r="574">
      <c r="A574" t="s">
        <v>639</v>
      </c>
      <c r="B574"/>
      <c r="C574" t="s">
        <v>816</v>
      </c>
      <c r="D574" t="s">
        <v>4</v>
      </c>
      <c r="E574" t="s">
        <v>743</v>
      </c>
      <c r="F574" t="s">
        <v>817</v>
      </c>
      <c r="G574" t="s">
        <v>71</v>
      </c>
      <c r="H574" t="n">
        <v>91.5</v>
      </c>
      <c r="I574">
        <f>H575+H576+H577+H578</f>
      </c>
      <c r="J574" t="n">
        <v>421.6</v>
      </c>
      <c r="K574"/>
      <c r="L574"/>
      <c r="M574"/>
      <c r="N574" t="s">
        <v>19</v>
      </c>
      <c r="O574" t="s">
        <v>9</v>
      </c>
      <c r="P574"/>
      <c r="Q574" t="s">
        <v>10</v>
      </c>
      <c r="R574" t="n">
        <v>12900.0</v>
      </c>
      <c r="S574" t="n">
        <v>0.0</v>
      </c>
      <c r="T574" t="s">
        <v>9</v>
      </c>
      <c r="U574" t="s">
        <v>250</v>
      </c>
      <c r="V574"/>
      <c r="W574"/>
    </row>
    <row r="575">
      <c r="A575" t="s">
        <v>639</v>
      </c>
      <c r="B575"/>
      <c r="C575"/>
      <c r="D575"/>
      <c r="E575"/>
      <c r="F575" t="s">
        <v>818</v>
      </c>
      <c r="G575" t="s">
        <v>71</v>
      </c>
      <c r="H575" t="n">
        <v>90.5</v>
      </c>
      <c r="I575"/>
      <c r="J575"/>
      <c r="K575"/>
      <c r="L575"/>
      <c r="M575"/>
      <c r="N575" t="s">
        <v>19</v>
      </c>
      <c r="O575" t="s">
        <v>9</v>
      </c>
      <c r="P575"/>
      <c r="Q575" t="s">
        <v>10</v>
      </c>
      <c r="R575" t="n">
        <v>12900.0</v>
      </c>
      <c r="S575" t="n">
        <v>0.0</v>
      </c>
      <c r="T575" t="s">
        <v>9</v>
      </c>
      <c r="U575" t="s">
        <v>250</v>
      </c>
      <c r="V575"/>
      <c r="W575"/>
    </row>
    <row r="576">
      <c r="A576" t="s">
        <v>639</v>
      </c>
      <c r="B576"/>
      <c r="C576"/>
      <c r="D576"/>
      <c r="E576"/>
      <c r="F576" t="s">
        <v>819</v>
      </c>
      <c r="G576" t="s">
        <v>71</v>
      </c>
      <c r="H576" t="n">
        <v>91.3</v>
      </c>
      <c r="I576"/>
      <c r="J576"/>
      <c r="K576"/>
      <c r="L576"/>
      <c r="M576"/>
      <c r="N576" t="s">
        <v>19</v>
      </c>
      <c r="O576" t="s">
        <v>9</v>
      </c>
      <c r="P576"/>
      <c r="Q576" t="s">
        <v>10</v>
      </c>
      <c r="R576" t="n">
        <v>13000.0</v>
      </c>
      <c r="S576" t="n">
        <v>0.0</v>
      </c>
      <c r="T576" t="s">
        <v>9</v>
      </c>
      <c r="U576" t="s">
        <v>250</v>
      </c>
      <c r="V576"/>
      <c r="W576"/>
    </row>
    <row r="577">
      <c r="A577" t="s">
        <v>639</v>
      </c>
      <c r="B577"/>
      <c r="C577"/>
      <c r="D577"/>
      <c r="E577"/>
      <c r="F577" t="s">
        <v>820</v>
      </c>
      <c r="G577" t="s">
        <v>71</v>
      </c>
      <c r="H577" t="n">
        <v>88.9</v>
      </c>
      <c r="I577"/>
      <c r="J577"/>
      <c r="K577"/>
      <c r="L577"/>
      <c r="M577"/>
      <c r="N577" t="s">
        <v>19</v>
      </c>
      <c r="O577" t="s">
        <v>9</v>
      </c>
      <c r="P577"/>
      <c r="Q577" t="s">
        <v>10</v>
      </c>
      <c r="R577" t="n">
        <v>12700.0</v>
      </c>
      <c r="S577" t="n">
        <v>0.0</v>
      </c>
      <c r="T577" t="s">
        <v>9</v>
      </c>
      <c r="U577" t="s">
        <v>250</v>
      </c>
      <c r="V577"/>
      <c r="W577"/>
    </row>
    <row r="578">
      <c r="A578" t="s">
        <v>639</v>
      </c>
      <c r="B578"/>
      <c r="C578" t="s">
        <v>821</v>
      </c>
      <c r="D578" t="s">
        <v>4</v>
      </c>
      <c r="E578" t="s">
        <v>743</v>
      </c>
      <c r="F578" t="s">
        <v>822</v>
      </c>
      <c r="G578" t="s">
        <v>71</v>
      </c>
      <c r="H578" t="n">
        <v>89.1</v>
      </c>
      <c r="I578">
        <f>H579+H580+H581+H582</f>
      </c>
      <c r="J578" t="n">
        <v>434.6</v>
      </c>
      <c r="K578"/>
      <c r="L578"/>
      <c r="M578"/>
      <c r="N578" t="s">
        <v>19</v>
      </c>
      <c r="O578" t="s">
        <v>9</v>
      </c>
      <c r="P578"/>
      <c r="Q578" t="s">
        <v>10</v>
      </c>
      <c r="R578" t="n">
        <v>12700.0</v>
      </c>
      <c r="S578" t="n">
        <v>0.0</v>
      </c>
      <c r="T578" t="s">
        <v>9</v>
      </c>
      <c r="U578" t="s">
        <v>250</v>
      </c>
      <c r="V578"/>
      <c r="W578"/>
    </row>
    <row r="579">
      <c r="A579" t="s">
        <v>639</v>
      </c>
      <c r="B579"/>
      <c r="C579"/>
      <c r="D579"/>
      <c r="E579"/>
      <c r="F579" t="s">
        <v>823</v>
      </c>
      <c r="G579" t="s">
        <v>71</v>
      </c>
      <c r="H579" t="n">
        <v>91.1</v>
      </c>
      <c r="I579"/>
      <c r="J579"/>
      <c r="K579"/>
      <c r="L579"/>
      <c r="M579"/>
      <c r="N579" t="s">
        <v>19</v>
      </c>
      <c r="O579" t="s">
        <v>9</v>
      </c>
      <c r="P579"/>
      <c r="Q579" t="s">
        <v>10</v>
      </c>
      <c r="R579" t="n">
        <v>13000.0</v>
      </c>
      <c r="S579" t="n">
        <v>0.0</v>
      </c>
      <c r="T579" t="s">
        <v>9</v>
      </c>
      <c r="U579" t="s">
        <v>250</v>
      </c>
      <c r="V579"/>
      <c r="W579"/>
    </row>
    <row r="580">
      <c r="A580" t="s">
        <v>639</v>
      </c>
      <c r="B580"/>
      <c r="C580"/>
      <c r="D580"/>
      <c r="E580"/>
      <c r="F580" t="s">
        <v>824</v>
      </c>
      <c r="G580" t="s">
        <v>71</v>
      </c>
      <c r="H580" t="n">
        <v>97.5</v>
      </c>
      <c r="I580"/>
      <c r="J580"/>
      <c r="K580"/>
      <c r="L580"/>
      <c r="M580"/>
      <c r="N580" t="s">
        <v>19</v>
      </c>
      <c r="O580" t="s">
        <v>9</v>
      </c>
      <c r="P580"/>
      <c r="Q580" t="s">
        <v>10</v>
      </c>
      <c r="R580" t="n">
        <v>13900.0</v>
      </c>
      <c r="S580" t="n">
        <v>0.0</v>
      </c>
      <c r="T580" t="s">
        <v>9</v>
      </c>
      <c r="U580" t="s">
        <v>250</v>
      </c>
      <c r="V580"/>
      <c r="W580"/>
    </row>
    <row r="581">
      <c r="A581" t="s">
        <v>639</v>
      </c>
      <c r="B581"/>
      <c r="C581"/>
      <c r="D581"/>
      <c r="E581"/>
      <c r="F581" t="s">
        <v>825</v>
      </c>
      <c r="G581" t="s">
        <v>71</v>
      </c>
      <c r="H581" t="n">
        <v>97.5</v>
      </c>
      <c r="I581"/>
      <c r="J581"/>
      <c r="K581"/>
      <c r="L581"/>
      <c r="M581"/>
      <c r="N581" t="s">
        <v>19</v>
      </c>
      <c r="O581" t="s">
        <v>9</v>
      </c>
      <c r="P581"/>
      <c r="Q581" t="s">
        <v>10</v>
      </c>
      <c r="R581" t="n">
        <v>13900.0</v>
      </c>
      <c r="S581" t="n">
        <v>0.0</v>
      </c>
      <c r="T581" t="s">
        <v>9</v>
      </c>
      <c r="U581" t="s">
        <v>250</v>
      </c>
      <c r="V581"/>
      <c r="W581"/>
    </row>
    <row r="582">
      <c r="A582" t="s">
        <v>639</v>
      </c>
      <c r="B582"/>
      <c r="C582" t="s">
        <v>826</v>
      </c>
      <c r="D582" t="s">
        <v>4</v>
      </c>
      <c r="E582" t="s">
        <v>743</v>
      </c>
      <c r="F582" t="s">
        <v>827</v>
      </c>
      <c r="G582" t="s">
        <v>71</v>
      </c>
      <c r="H582" t="n">
        <v>89.1</v>
      </c>
      <c r="I582">
        <f>H583+H584+H585+H586</f>
      </c>
      <c r="J582" t="n">
        <v>419.6</v>
      </c>
      <c r="K582"/>
      <c r="L582"/>
      <c r="M582"/>
      <c r="N582" t="s">
        <v>19</v>
      </c>
      <c r="O582" t="s">
        <v>9</v>
      </c>
      <c r="P582"/>
      <c r="Q582" t="s">
        <v>10</v>
      </c>
      <c r="R582" t="n">
        <v>12700.0</v>
      </c>
      <c r="S582" t="n">
        <v>0.0</v>
      </c>
      <c r="T582" t="s">
        <v>9</v>
      </c>
      <c r="U582" t="s">
        <v>250</v>
      </c>
      <c r="V582"/>
      <c r="W582"/>
    </row>
    <row r="583">
      <c r="A583" t="s">
        <v>639</v>
      </c>
      <c r="B583"/>
      <c r="C583"/>
      <c r="D583"/>
      <c r="E583"/>
      <c r="F583" t="s">
        <v>828</v>
      </c>
      <c r="G583" t="s">
        <v>71</v>
      </c>
      <c r="H583" t="n">
        <v>90.5</v>
      </c>
      <c r="I583"/>
      <c r="J583"/>
      <c r="K583"/>
      <c r="L583"/>
      <c r="M583"/>
      <c r="N583" t="s">
        <v>19</v>
      </c>
      <c r="O583" t="s">
        <v>9</v>
      </c>
      <c r="P583"/>
      <c r="Q583" t="s">
        <v>10</v>
      </c>
      <c r="R583" t="n">
        <v>13000.0</v>
      </c>
      <c r="S583" t="n">
        <v>0.0</v>
      </c>
      <c r="T583" t="s">
        <v>9</v>
      </c>
      <c r="U583" t="s">
        <v>250</v>
      </c>
      <c r="V583"/>
      <c r="W583"/>
    </row>
    <row r="584">
      <c r="A584" t="s">
        <v>639</v>
      </c>
      <c r="B584"/>
      <c r="C584"/>
      <c r="D584"/>
      <c r="E584"/>
      <c r="F584" t="s">
        <v>829</v>
      </c>
      <c r="G584" t="s">
        <v>71</v>
      </c>
      <c r="H584" t="n">
        <v>89.5</v>
      </c>
      <c r="I584"/>
      <c r="J584"/>
      <c r="K584"/>
      <c r="L584"/>
      <c r="M584"/>
      <c r="N584" t="s">
        <v>19</v>
      </c>
      <c r="O584" t="s">
        <v>9</v>
      </c>
      <c r="P584"/>
      <c r="Q584" t="s">
        <v>10</v>
      </c>
      <c r="R584" t="n">
        <v>12800.0</v>
      </c>
      <c r="S584" t="n">
        <v>0.0</v>
      </c>
      <c r="T584" t="s">
        <v>9</v>
      </c>
      <c r="U584" t="s">
        <v>250</v>
      </c>
      <c r="V584"/>
      <c r="W584"/>
    </row>
    <row r="585">
      <c r="A585" t="s">
        <v>639</v>
      </c>
      <c r="B585"/>
      <c r="C585"/>
      <c r="D585"/>
      <c r="E585"/>
      <c r="F585" t="s">
        <v>830</v>
      </c>
      <c r="G585" t="s">
        <v>71</v>
      </c>
      <c r="H585" t="n">
        <v>91.1</v>
      </c>
      <c r="I585"/>
      <c r="J585"/>
      <c r="K585"/>
      <c r="L585"/>
      <c r="M585"/>
      <c r="N585" t="s">
        <v>19</v>
      </c>
      <c r="O585" t="s">
        <v>9</v>
      </c>
      <c r="P585"/>
      <c r="Q585" t="s">
        <v>10</v>
      </c>
      <c r="R585" t="n">
        <v>13000.0</v>
      </c>
      <c r="S585" t="n">
        <v>0.0</v>
      </c>
      <c r="T585" t="s">
        <v>9</v>
      </c>
      <c r="U585" t="s">
        <v>250</v>
      </c>
      <c r="V585"/>
      <c r="W585"/>
    </row>
    <row r="586">
      <c r="A586" t="s">
        <v>639</v>
      </c>
      <c r="B586"/>
      <c r="C586" t="s">
        <v>831</v>
      </c>
      <c r="D586" t="s">
        <v>4</v>
      </c>
      <c r="E586" t="s">
        <v>743</v>
      </c>
      <c r="F586" t="s">
        <v>832</v>
      </c>
      <c r="G586" t="s">
        <v>71</v>
      </c>
      <c r="H586" t="n">
        <v>91.1</v>
      </c>
      <c r="I586">
        <f>H587+H588+H589+H590</f>
      </c>
      <c r="J586" t="n">
        <v>417.2</v>
      </c>
      <c r="K586"/>
      <c r="L586"/>
      <c r="M586"/>
      <c r="N586" t="s">
        <v>19</v>
      </c>
      <c r="O586" t="s">
        <v>9</v>
      </c>
      <c r="P586"/>
      <c r="Q586" t="s">
        <v>10</v>
      </c>
      <c r="R586" t="n">
        <v>13000.0</v>
      </c>
      <c r="S586" t="n">
        <v>0.0</v>
      </c>
      <c r="T586" t="s">
        <v>9</v>
      </c>
      <c r="U586" t="s">
        <v>250</v>
      </c>
      <c r="V586"/>
      <c r="W586"/>
    </row>
    <row r="587">
      <c r="A587" t="s">
        <v>639</v>
      </c>
      <c r="B587"/>
      <c r="C587"/>
      <c r="D587"/>
      <c r="E587"/>
      <c r="F587" t="s">
        <v>833</v>
      </c>
      <c r="G587" t="s">
        <v>71</v>
      </c>
      <c r="H587" t="n">
        <v>89.9</v>
      </c>
      <c r="I587"/>
      <c r="J587"/>
      <c r="K587"/>
      <c r="L587"/>
      <c r="M587"/>
      <c r="N587" t="s">
        <v>19</v>
      </c>
      <c r="O587" t="s">
        <v>9</v>
      </c>
      <c r="P587"/>
      <c r="Q587" t="s">
        <v>10</v>
      </c>
      <c r="R587" t="n">
        <v>12800.0</v>
      </c>
      <c r="S587" t="n">
        <v>0.0</v>
      </c>
      <c r="T587" t="s">
        <v>9</v>
      </c>
      <c r="U587" t="s">
        <v>250</v>
      </c>
      <c r="V587"/>
      <c r="W587"/>
    </row>
    <row r="588">
      <c r="A588" t="s">
        <v>639</v>
      </c>
      <c r="B588"/>
      <c r="C588"/>
      <c r="D588"/>
      <c r="E588"/>
      <c r="F588" t="s">
        <v>834</v>
      </c>
      <c r="G588" t="s">
        <v>71</v>
      </c>
      <c r="H588" t="n">
        <v>91.1</v>
      </c>
      <c r="I588"/>
      <c r="J588"/>
      <c r="K588"/>
      <c r="L588"/>
      <c r="M588"/>
      <c r="N588" t="s">
        <v>19</v>
      </c>
      <c r="O588" t="s">
        <v>9</v>
      </c>
      <c r="P588"/>
      <c r="Q588" t="s">
        <v>10</v>
      </c>
      <c r="R588" t="n">
        <v>13000.0</v>
      </c>
      <c r="S588" t="n">
        <v>0.0</v>
      </c>
      <c r="T588" t="s">
        <v>9</v>
      </c>
      <c r="U588" t="s">
        <v>250</v>
      </c>
      <c r="V588"/>
      <c r="W588"/>
    </row>
    <row r="589">
      <c r="A589" t="s">
        <v>639</v>
      </c>
      <c r="B589"/>
      <c r="C589"/>
      <c r="D589"/>
      <c r="E589"/>
      <c r="F589" t="s">
        <v>835</v>
      </c>
      <c r="G589" t="s">
        <v>71</v>
      </c>
      <c r="H589" t="n">
        <v>85.7</v>
      </c>
      <c r="I589"/>
      <c r="J589"/>
      <c r="K589"/>
      <c r="L589"/>
      <c r="M589"/>
      <c r="N589" t="s">
        <v>19</v>
      </c>
      <c r="O589" t="s">
        <v>9</v>
      </c>
      <c r="P589"/>
      <c r="Q589" t="s">
        <v>10</v>
      </c>
      <c r="R589" t="n">
        <v>12200.0</v>
      </c>
      <c r="S589" t="n">
        <v>0.0</v>
      </c>
      <c r="T589" t="s">
        <v>9</v>
      </c>
      <c r="U589" t="s">
        <v>250</v>
      </c>
      <c r="V589"/>
      <c r="W589"/>
    </row>
    <row r="590">
      <c r="A590" t="s">
        <v>639</v>
      </c>
      <c r="B590"/>
      <c r="C590" t="s">
        <v>836</v>
      </c>
      <c r="D590" t="s">
        <v>4</v>
      </c>
      <c r="E590" t="s">
        <v>743</v>
      </c>
      <c r="F590" t="s">
        <v>837</v>
      </c>
      <c r="G590" t="s">
        <v>71</v>
      </c>
      <c r="H590" t="n">
        <v>84.7</v>
      </c>
      <c r="I590">
        <f>H591+H592+H593+H594</f>
      </c>
      <c r="J590" t="n">
        <v>417.8</v>
      </c>
      <c r="K590"/>
      <c r="L590"/>
      <c r="M590"/>
      <c r="N590" t="s">
        <v>19</v>
      </c>
      <c r="O590" t="s">
        <v>9</v>
      </c>
      <c r="P590"/>
      <c r="Q590" t="s">
        <v>10</v>
      </c>
      <c r="R590" t="n">
        <v>12100.0</v>
      </c>
      <c r="S590" t="n">
        <v>1.0</v>
      </c>
      <c r="T590" t="s">
        <v>9</v>
      </c>
      <c r="U590" t="s">
        <v>250</v>
      </c>
      <c r="V590"/>
      <c r="W590"/>
    </row>
    <row r="591">
      <c r="A591" t="s">
        <v>639</v>
      </c>
      <c r="B591"/>
      <c r="C591"/>
      <c r="D591"/>
      <c r="E591"/>
      <c r="F591" t="s">
        <v>838</v>
      </c>
      <c r="G591" t="s">
        <v>71</v>
      </c>
      <c r="H591" t="n">
        <v>93.7</v>
      </c>
      <c r="I591"/>
      <c r="J591"/>
      <c r="K591"/>
      <c r="L591"/>
      <c r="M591"/>
      <c r="N591" t="s">
        <v>19</v>
      </c>
      <c r="O591" t="s">
        <v>9</v>
      </c>
      <c r="P591"/>
      <c r="Q591" t="s">
        <v>10</v>
      </c>
      <c r="R591" t="n">
        <v>13400.0</v>
      </c>
      <c r="S591" t="n">
        <v>1.0</v>
      </c>
      <c r="T591" t="s">
        <v>9</v>
      </c>
      <c r="U591" t="s">
        <v>250</v>
      </c>
      <c r="V591"/>
      <c r="W591"/>
    </row>
    <row r="592">
      <c r="A592" t="s">
        <v>639</v>
      </c>
      <c r="B592"/>
      <c r="C592"/>
      <c r="D592"/>
      <c r="E592"/>
      <c r="F592" t="s">
        <v>839</v>
      </c>
      <c r="G592" t="s">
        <v>71</v>
      </c>
      <c r="H592" t="n">
        <v>88.9</v>
      </c>
      <c r="I592"/>
      <c r="J592"/>
      <c r="K592"/>
      <c r="L592"/>
      <c r="M592"/>
      <c r="N592" t="s">
        <v>19</v>
      </c>
      <c r="O592" t="s">
        <v>9</v>
      </c>
      <c r="P592"/>
      <c r="Q592" t="s">
        <v>10</v>
      </c>
      <c r="R592" t="n">
        <v>12700.0</v>
      </c>
      <c r="S592" t="n">
        <v>0.0</v>
      </c>
      <c r="T592" t="s">
        <v>9</v>
      </c>
      <c r="U592" t="s">
        <v>250</v>
      </c>
      <c r="V592"/>
      <c r="W592"/>
    </row>
    <row r="593">
      <c r="A593" t="s">
        <v>639</v>
      </c>
      <c r="B593"/>
      <c r="C593"/>
      <c r="D593"/>
      <c r="E593"/>
      <c r="F593" t="s">
        <v>840</v>
      </c>
      <c r="G593" t="s">
        <v>71</v>
      </c>
      <c r="H593" t="n">
        <v>91.1</v>
      </c>
      <c r="I593"/>
      <c r="J593"/>
      <c r="K593"/>
      <c r="L593"/>
      <c r="M593"/>
      <c r="N593" t="s">
        <v>19</v>
      </c>
      <c r="O593" t="s">
        <v>9</v>
      </c>
      <c r="P593"/>
      <c r="Q593" t="s">
        <v>10</v>
      </c>
      <c r="R593" t="n">
        <v>13000.0</v>
      </c>
      <c r="S593" t="n">
        <v>0.0</v>
      </c>
      <c r="T593" t="s">
        <v>9</v>
      </c>
      <c r="U593" t="s">
        <v>250</v>
      </c>
      <c r="V593"/>
      <c r="W593"/>
    </row>
    <row r="594">
      <c r="A594" t="s">
        <v>639</v>
      </c>
      <c r="B594"/>
      <c r="C594" t="s">
        <v>841</v>
      </c>
      <c r="D594" t="s">
        <v>4</v>
      </c>
      <c r="E594" t="s">
        <v>743</v>
      </c>
      <c r="F594" t="s">
        <v>842</v>
      </c>
      <c r="G594" t="s">
        <v>843</v>
      </c>
      <c r="H594" t="n">
        <v>88.3</v>
      </c>
      <c r="I594">
        <f>H595+H596+H597+H598</f>
      </c>
      <c r="J594" t="n">
        <v>396.4</v>
      </c>
      <c r="K594"/>
      <c r="L594"/>
      <c r="M594"/>
      <c r="N594" t="s">
        <v>19</v>
      </c>
      <c r="O594" t="s">
        <v>9</v>
      </c>
      <c r="P594"/>
      <c r="Q594" t="s">
        <v>10</v>
      </c>
      <c r="R594" t="n">
        <v>12900.0</v>
      </c>
      <c r="S594" t="n">
        <v>0.0</v>
      </c>
      <c r="T594" t="s">
        <v>9</v>
      </c>
      <c r="U594" t="s">
        <v>250</v>
      </c>
      <c r="V594"/>
      <c r="W594"/>
    </row>
    <row r="595">
      <c r="A595" t="s">
        <v>639</v>
      </c>
      <c r="B595"/>
      <c r="C595"/>
      <c r="D595"/>
      <c r="E595"/>
      <c r="F595" t="s">
        <v>844</v>
      </c>
      <c r="G595" t="s">
        <v>843</v>
      </c>
      <c r="H595" t="n">
        <v>82.9</v>
      </c>
      <c r="I595"/>
      <c r="J595"/>
      <c r="K595"/>
      <c r="L595"/>
      <c r="M595"/>
      <c r="N595" t="s">
        <v>19</v>
      </c>
      <c r="O595" t="s">
        <v>9</v>
      </c>
      <c r="P595"/>
      <c r="Q595" t="s">
        <v>10</v>
      </c>
      <c r="R595" t="n">
        <v>12100.0</v>
      </c>
      <c r="S595" t="n">
        <v>0.0</v>
      </c>
      <c r="T595" t="s">
        <v>9</v>
      </c>
      <c r="U595" t="s">
        <v>250</v>
      </c>
      <c r="V595"/>
      <c r="W595"/>
    </row>
    <row r="596">
      <c r="A596" t="s">
        <v>639</v>
      </c>
      <c r="B596"/>
      <c r="C596"/>
      <c r="D596"/>
      <c r="E596"/>
      <c r="F596" t="s">
        <v>845</v>
      </c>
      <c r="G596" t="s">
        <v>843</v>
      </c>
      <c r="H596" t="n">
        <v>83.1</v>
      </c>
      <c r="I596"/>
      <c r="J596"/>
      <c r="K596"/>
      <c r="L596"/>
      <c r="M596"/>
      <c r="N596" t="s">
        <v>19</v>
      </c>
      <c r="O596" t="s">
        <v>9</v>
      </c>
      <c r="P596"/>
      <c r="Q596" t="s">
        <v>10</v>
      </c>
      <c r="R596" t="n">
        <v>12100.0</v>
      </c>
      <c r="S596" t="n">
        <v>0.0</v>
      </c>
      <c r="T596" t="s">
        <v>9</v>
      </c>
      <c r="U596" t="s">
        <v>250</v>
      </c>
      <c r="V596"/>
      <c r="W596"/>
    </row>
    <row r="597">
      <c r="A597" t="s">
        <v>639</v>
      </c>
      <c r="B597"/>
      <c r="C597"/>
      <c r="D597"/>
      <c r="E597"/>
      <c r="F597" t="s">
        <v>846</v>
      </c>
      <c r="G597" t="s">
        <v>843</v>
      </c>
      <c r="H597" t="n">
        <v>82.7</v>
      </c>
      <c r="I597"/>
      <c r="J597"/>
      <c r="K597"/>
      <c r="L597"/>
      <c r="M597"/>
      <c r="N597" t="s">
        <v>19</v>
      </c>
      <c r="O597" t="s">
        <v>9</v>
      </c>
      <c r="P597"/>
      <c r="Q597" t="s">
        <v>10</v>
      </c>
      <c r="R597" t="n">
        <v>12100.0</v>
      </c>
      <c r="S597" t="n">
        <v>0.0</v>
      </c>
      <c r="T597" t="s">
        <v>9</v>
      </c>
      <c r="U597" t="s">
        <v>250</v>
      </c>
      <c r="V597"/>
      <c r="W597"/>
    </row>
    <row r="598">
      <c r="A598" t="s">
        <v>639</v>
      </c>
      <c r="B598"/>
      <c r="C598" t="s">
        <v>847</v>
      </c>
      <c r="D598" t="s">
        <v>4</v>
      </c>
      <c r="E598" t="s">
        <v>848</v>
      </c>
      <c r="F598" t="s">
        <v>849</v>
      </c>
      <c r="G598" t="s">
        <v>850</v>
      </c>
      <c r="H598" t="n">
        <v>178.8</v>
      </c>
      <c r="I598">
        <f>H599+H600</f>
      </c>
      <c r="J598" t="n">
        <v>417.8</v>
      </c>
      <c r="K598"/>
      <c r="L598"/>
      <c r="M598"/>
      <c r="N598" t="s">
        <v>19</v>
      </c>
      <c r="O598" t="s">
        <v>9</v>
      </c>
      <c r="P598"/>
      <c r="Q598" t="s">
        <v>10</v>
      </c>
      <c r="R598" t="n">
        <v>11400.0</v>
      </c>
      <c r="S598" t="n">
        <v>0.0</v>
      </c>
      <c r="T598" t="s">
        <v>9</v>
      </c>
      <c r="U598" t="s">
        <v>250</v>
      </c>
      <c r="V598"/>
      <c r="W598"/>
    </row>
    <row r="599">
      <c r="A599" t="s">
        <v>639</v>
      </c>
      <c r="B599"/>
      <c r="C599"/>
      <c r="D599"/>
      <c r="E599"/>
      <c r="F599" t="s">
        <v>851</v>
      </c>
      <c r="G599" t="s">
        <v>850</v>
      </c>
      <c r="H599" t="n">
        <v>179.2</v>
      </c>
      <c r="I599"/>
      <c r="J599"/>
      <c r="K599"/>
      <c r="L599"/>
      <c r="M599"/>
      <c r="N599" t="s">
        <v>19</v>
      </c>
      <c r="O599" t="s">
        <v>9</v>
      </c>
      <c r="P599"/>
      <c r="Q599" t="s">
        <v>10</v>
      </c>
      <c r="R599" t="n">
        <v>11500.0</v>
      </c>
      <c r="S599" t="n">
        <v>0.0</v>
      </c>
      <c r="T599" t="s">
        <v>9</v>
      </c>
      <c r="U599" t="s">
        <v>250</v>
      </c>
      <c r="V599"/>
      <c r="W599"/>
    </row>
    <row r="600">
      <c r="A600" t="s">
        <v>639</v>
      </c>
      <c r="B600" t="n">
        <v>45426.0</v>
      </c>
      <c r="C600" t="s">
        <v>852</v>
      </c>
      <c r="D600" t="s">
        <v>4</v>
      </c>
      <c r="E600" t="s">
        <v>23</v>
      </c>
      <c r="F600" t="s">
        <v>853</v>
      </c>
      <c r="G600" t="s">
        <v>719</v>
      </c>
      <c r="H600" t="n">
        <v>126.8</v>
      </c>
      <c r="I600" t="n">
        <v>253.6</v>
      </c>
      <c r="J600" t="n">
        <v>305.7</v>
      </c>
      <c r="K600"/>
      <c r="L600"/>
      <c r="M600"/>
      <c r="N600" t="s">
        <v>19</v>
      </c>
      <c r="O600"/>
      <c r="P600"/>
      <c r="Q600" t="s">
        <v>10</v>
      </c>
      <c r="R600" t="n">
        <v>12700.0</v>
      </c>
      <c r="S600" t="n">
        <v>0.0</v>
      </c>
      <c r="T600" t="s">
        <v>9</v>
      </c>
      <c r="U600" t="s">
        <v>854</v>
      </c>
      <c r="V600"/>
      <c r="W600"/>
      <c r="X600"/>
    </row>
    <row r="601">
      <c r="A601" t="s">
        <v>639</v>
      </c>
      <c r="B601"/>
      <c r="C601"/>
      <c r="D601"/>
      <c r="E601"/>
      <c r="F601" t="s">
        <v>855</v>
      </c>
      <c r="G601" t="s">
        <v>719</v>
      </c>
      <c r="H601" t="n">
        <v>126.8</v>
      </c>
      <c r="I601"/>
      <c r="J601"/>
      <c r="K601"/>
      <c r="L601"/>
      <c r="M601"/>
      <c r="N601" t="s">
        <v>19</v>
      </c>
      <c r="O601"/>
      <c r="P601"/>
      <c r="Q601" t="s">
        <v>10</v>
      </c>
      <c r="R601" t="n">
        <v>12700.0</v>
      </c>
      <c r="S601" t="n">
        <v>0.0</v>
      </c>
      <c r="T601" t="s">
        <v>9</v>
      </c>
      <c r="U601" t="s">
        <v>854</v>
      </c>
      <c r="V601"/>
      <c r="W601"/>
      <c r="X601"/>
    </row>
    <row r="602">
      <c r="A602" t="s">
        <v>639</v>
      </c>
      <c r="B602"/>
      <c r="C602" t="s">
        <v>856</v>
      </c>
      <c r="D602" t="s">
        <v>4</v>
      </c>
      <c r="E602" t="s">
        <v>23</v>
      </c>
      <c r="F602" t="s">
        <v>857</v>
      </c>
      <c r="G602" t="s">
        <v>719</v>
      </c>
      <c r="H602" t="n">
        <v>127.2</v>
      </c>
      <c r="I602" t="n">
        <v>254.2</v>
      </c>
      <c r="J602" t="n">
        <v>306.3</v>
      </c>
      <c r="K602"/>
      <c r="L602"/>
      <c r="M602"/>
      <c r="N602" t="s">
        <v>19</v>
      </c>
      <c r="O602"/>
      <c r="P602"/>
      <c r="Q602" t="s">
        <v>10</v>
      </c>
      <c r="R602" t="n">
        <v>12800.0</v>
      </c>
      <c r="S602" t="n">
        <v>0.0</v>
      </c>
      <c r="T602" t="s">
        <v>9</v>
      </c>
      <c r="U602" t="s">
        <v>854</v>
      </c>
      <c r="V602"/>
      <c r="W602"/>
      <c r="X602"/>
    </row>
    <row r="603">
      <c r="A603" t="s">
        <v>639</v>
      </c>
      <c r="B603"/>
      <c r="C603"/>
      <c r="D603"/>
      <c r="E603"/>
      <c r="F603" t="s">
        <v>858</v>
      </c>
      <c r="G603" t="s">
        <v>719</v>
      </c>
      <c r="H603" t="n">
        <v>127.0</v>
      </c>
      <c r="I603"/>
      <c r="J603"/>
      <c r="K603"/>
      <c r="L603"/>
      <c r="M603"/>
      <c r="N603" t="s">
        <v>19</v>
      </c>
      <c r="O603"/>
      <c r="P603"/>
      <c r="Q603" t="s">
        <v>10</v>
      </c>
      <c r="R603" t="n">
        <v>12800.0</v>
      </c>
      <c r="S603" t="n">
        <v>0.0</v>
      </c>
      <c r="T603" t="s">
        <v>9</v>
      </c>
      <c r="U603" t="s">
        <v>854</v>
      </c>
      <c r="V603"/>
      <c r="W603"/>
      <c r="X603"/>
    </row>
    <row r="604">
      <c r="A604" t="s">
        <v>639</v>
      </c>
      <c r="B604"/>
      <c r="C604" t="s">
        <v>859</v>
      </c>
      <c r="D604" t="s">
        <v>4</v>
      </c>
      <c r="E604" t="s">
        <v>23</v>
      </c>
      <c r="F604" t="s">
        <v>860</v>
      </c>
      <c r="G604" t="s">
        <v>719</v>
      </c>
      <c r="H604" t="n">
        <v>126.8</v>
      </c>
      <c r="I604">
        <f>H605+H606</f>
      </c>
      <c r="J604" t="n">
        <v>305.3</v>
      </c>
      <c r="K604"/>
      <c r="L604"/>
      <c r="M604"/>
      <c r="N604" t="s">
        <v>19</v>
      </c>
      <c r="O604" t="s">
        <v>9</v>
      </c>
      <c r="P604"/>
      <c r="Q604" t="s">
        <v>10</v>
      </c>
      <c r="R604" t="n">
        <v>12700.0</v>
      </c>
      <c r="S604" t="n">
        <v>0.0</v>
      </c>
      <c r="T604" t="s">
        <v>9</v>
      </c>
      <c r="U604" t="s">
        <v>854</v>
      </c>
      <c r="V604"/>
      <c r="W604"/>
    </row>
    <row r="605">
      <c r="A605" t="s">
        <v>639</v>
      </c>
      <c r="B605"/>
      <c r="C605"/>
      <c r="D605"/>
      <c r="E605"/>
      <c r="F605" t="s">
        <v>861</v>
      </c>
      <c r="G605" t="s">
        <v>719</v>
      </c>
      <c r="H605" t="n">
        <v>126.4</v>
      </c>
      <c r="I605"/>
      <c r="J605"/>
      <c r="K605"/>
      <c r="L605"/>
      <c r="M605"/>
      <c r="N605" t="s">
        <v>19</v>
      </c>
      <c r="O605" t="s">
        <v>9</v>
      </c>
      <c r="P605"/>
      <c r="Q605" t="s">
        <v>10</v>
      </c>
      <c r="R605" t="n">
        <v>12700.0</v>
      </c>
      <c r="S605" t="n">
        <v>0.0</v>
      </c>
      <c r="T605" t="s">
        <v>9</v>
      </c>
      <c r="U605" t="s">
        <v>854</v>
      </c>
      <c r="V605"/>
      <c r="W605"/>
    </row>
    <row r="606">
      <c r="A606" t="s">
        <v>639</v>
      </c>
      <c r="B606"/>
      <c r="C606" t="s">
        <v>862</v>
      </c>
      <c r="D606" t="s">
        <v>4</v>
      </c>
      <c r="E606" t="s">
        <v>23</v>
      </c>
      <c r="F606" t="s">
        <v>863</v>
      </c>
      <c r="G606" t="s">
        <v>719</v>
      </c>
      <c r="H606" t="n">
        <v>127.4</v>
      </c>
      <c r="I606">
        <f>H607+H608</f>
      </c>
      <c r="J606" t="n">
        <v>306.7</v>
      </c>
      <c r="K606"/>
      <c r="L606"/>
      <c r="M606"/>
      <c r="N606" t="s">
        <v>19</v>
      </c>
      <c r="O606" t="s">
        <v>9</v>
      </c>
      <c r="P606"/>
      <c r="Q606" t="s">
        <v>10</v>
      </c>
      <c r="R606" t="n">
        <v>12800.0</v>
      </c>
      <c r="S606" t="n">
        <v>0.0</v>
      </c>
      <c r="T606" t="s">
        <v>9</v>
      </c>
      <c r="U606" t="s">
        <v>854</v>
      </c>
      <c r="V606"/>
      <c r="W606"/>
    </row>
    <row r="607">
      <c r="A607" t="s">
        <v>639</v>
      </c>
      <c r="B607"/>
      <c r="C607"/>
      <c r="D607"/>
      <c r="E607"/>
      <c r="F607" t="s">
        <v>864</v>
      </c>
      <c r="G607" t="s">
        <v>719</v>
      </c>
      <c r="H607" t="n">
        <v>127.2</v>
      </c>
      <c r="I607"/>
      <c r="J607"/>
      <c r="K607"/>
      <c r="L607"/>
      <c r="M607"/>
      <c r="N607" t="s">
        <v>19</v>
      </c>
      <c r="O607" t="s">
        <v>9</v>
      </c>
      <c r="P607"/>
      <c r="Q607" t="s">
        <v>10</v>
      </c>
      <c r="R607" t="n">
        <v>12800.0</v>
      </c>
      <c r="S607" t="n">
        <v>0.0</v>
      </c>
      <c r="T607" t="s">
        <v>9</v>
      </c>
      <c r="U607" t="s">
        <v>854</v>
      </c>
      <c r="V607"/>
      <c r="W607"/>
    </row>
    <row r="608">
      <c r="A608" t="s">
        <v>639</v>
      </c>
      <c r="B608"/>
      <c r="C608" t="s">
        <v>865</v>
      </c>
      <c r="D608" t="s">
        <v>4</v>
      </c>
      <c r="E608" t="s">
        <v>23</v>
      </c>
      <c r="F608" t="s">
        <v>866</v>
      </c>
      <c r="G608" t="s">
        <v>719</v>
      </c>
      <c r="H608" t="n">
        <v>127.2</v>
      </c>
      <c r="I608">
        <f>H609+H610</f>
      </c>
      <c r="J608" t="n">
        <v>305.9</v>
      </c>
      <c r="K608"/>
      <c r="L608"/>
      <c r="M608"/>
      <c r="N608" t="s">
        <v>19</v>
      </c>
      <c r="O608" t="s">
        <v>9</v>
      </c>
      <c r="P608"/>
      <c r="Q608" t="s">
        <v>10</v>
      </c>
      <c r="R608" t="n">
        <v>12800.0</v>
      </c>
      <c r="S608" t="n">
        <v>0.0</v>
      </c>
      <c r="T608" t="s">
        <v>9</v>
      </c>
      <c r="U608" t="s">
        <v>854</v>
      </c>
      <c r="V608"/>
      <c r="W608"/>
    </row>
    <row r="609">
      <c r="A609" t="s">
        <v>639</v>
      </c>
      <c r="B609"/>
      <c r="C609"/>
      <c r="D609"/>
      <c r="E609"/>
      <c r="F609" t="s">
        <v>867</v>
      </c>
      <c r="G609" t="s">
        <v>719</v>
      </c>
      <c r="H609" t="n">
        <v>126.6</v>
      </c>
      <c r="I609"/>
      <c r="J609"/>
      <c r="K609"/>
      <c r="L609"/>
      <c r="M609"/>
      <c r="N609" t="s">
        <v>19</v>
      </c>
      <c r="O609" t="s">
        <v>9</v>
      </c>
      <c r="P609"/>
      <c r="Q609" t="s">
        <v>10</v>
      </c>
      <c r="R609" t="n">
        <v>12700.0</v>
      </c>
      <c r="S609" t="n">
        <v>0.0</v>
      </c>
      <c r="T609" t="s">
        <v>9</v>
      </c>
      <c r="U609" t="s">
        <v>854</v>
      </c>
      <c r="V609"/>
      <c r="W609"/>
    </row>
    <row r="610">
      <c r="A610" t="s">
        <v>639</v>
      </c>
      <c r="B610"/>
      <c r="C610" t="s">
        <v>868</v>
      </c>
      <c r="D610" t="s">
        <v>4</v>
      </c>
      <c r="E610" t="s">
        <v>23</v>
      </c>
      <c r="F610" t="s">
        <v>869</v>
      </c>
      <c r="G610" t="s">
        <v>870</v>
      </c>
      <c r="H610" t="n">
        <v>117.2</v>
      </c>
      <c r="I610">
        <f>H611+H612</f>
      </c>
      <c r="J610" t="n">
        <v>285.1</v>
      </c>
      <c r="K610"/>
      <c r="L610"/>
      <c r="M610"/>
      <c r="N610" t="s">
        <v>19</v>
      </c>
      <c r="O610" t="s">
        <v>9</v>
      </c>
      <c r="P610"/>
      <c r="Q610" t="s">
        <v>10</v>
      </c>
      <c r="R610" t="n">
        <v>12700.0</v>
      </c>
      <c r="S610" t="n">
        <v>0.0</v>
      </c>
      <c r="T610" t="s">
        <v>9</v>
      </c>
      <c r="U610" t="s">
        <v>854</v>
      </c>
      <c r="V610"/>
      <c r="W610"/>
    </row>
    <row r="611">
      <c r="A611" t="s">
        <v>639</v>
      </c>
      <c r="B611"/>
      <c r="C611"/>
      <c r="D611"/>
      <c r="E611"/>
      <c r="F611" t="s">
        <v>871</v>
      </c>
      <c r="G611" t="s">
        <v>870</v>
      </c>
      <c r="H611" t="n">
        <v>120.2</v>
      </c>
      <c r="I611"/>
      <c r="J611"/>
      <c r="K611"/>
      <c r="L611"/>
      <c r="M611"/>
      <c r="N611" t="s">
        <v>19</v>
      </c>
      <c r="O611" t="s">
        <v>9</v>
      </c>
      <c r="P611"/>
      <c r="Q611" t="s">
        <v>10</v>
      </c>
      <c r="R611" t="n">
        <v>13000.0</v>
      </c>
      <c r="S611" t="n">
        <v>0.0</v>
      </c>
      <c r="T611" t="s">
        <v>9</v>
      </c>
      <c r="U611" t="s">
        <v>854</v>
      </c>
      <c r="V611"/>
      <c r="W611"/>
    </row>
    <row r="612">
      <c r="A612" t="s">
        <v>639</v>
      </c>
      <c r="B612"/>
      <c r="C612" t="s">
        <v>872</v>
      </c>
      <c r="D612" t="s">
        <v>4</v>
      </c>
      <c r="E612" t="s">
        <v>23</v>
      </c>
      <c r="F612" t="s">
        <v>873</v>
      </c>
      <c r="G612" t="s">
        <v>870</v>
      </c>
      <c r="H612" t="n">
        <v>117.6</v>
      </c>
      <c r="I612">
        <f>H613+H614</f>
      </c>
      <c r="J612" t="n">
        <v>284.1</v>
      </c>
      <c r="K612"/>
      <c r="L612"/>
      <c r="M612"/>
      <c r="N612" t="s">
        <v>19</v>
      </c>
      <c r="O612" t="s">
        <v>9</v>
      </c>
      <c r="P612"/>
      <c r="Q612" t="s">
        <v>10</v>
      </c>
      <c r="R612" t="n">
        <v>12700.0</v>
      </c>
      <c r="S612" t="n">
        <v>0.0</v>
      </c>
      <c r="T612" t="s">
        <v>9</v>
      </c>
      <c r="U612" t="s">
        <v>854</v>
      </c>
      <c r="V612"/>
      <c r="W612"/>
    </row>
    <row r="613">
      <c r="A613" t="s">
        <v>639</v>
      </c>
      <c r="B613"/>
      <c r="C613"/>
      <c r="D613"/>
      <c r="E613"/>
      <c r="F613" t="s">
        <v>874</v>
      </c>
      <c r="G613" t="s">
        <v>870</v>
      </c>
      <c r="H613" t="n">
        <v>118.8</v>
      </c>
      <c r="I613"/>
      <c r="J613"/>
      <c r="K613"/>
      <c r="L613"/>
      <c r="M613"/>
      <c r="N613" t="s">
        <v>19</v>
      </c>
      <c r="O613" t="s">
        <v>9</v>
      </c>
      <c r="P613"/>
      <c r="Q613" t="s">
        <v>10</v>
      </c>
      <c r="R613" t="n">
        <v>12800.0</v>
      </c>
      <c r="S613" t="n">
        <v>0.0</v>
      </c>
      <c r="T613" t="s">
        <v>9</v>
      </c>
      <c r="U613" t="s">
        <v>854</v>
      </c>
      <c r="V613"/>
      <c r="W613"/>
    </row>
    <row r="614">
      <c r="A614" t="s">
        <v>639</v>
      </c>
      <c r="B614"/>
      <c r="C614" t="s">
        <v>875</v>
      </c>
      <c r="D614" t="s">
        <v>4</v>
      </c>
      <c r="E614" t="s">
        <v>23</v>
      </c>
      <c r="F614" t="s">
        <v>876</v>
      </c>
      <c r="G614" t="s">
        <v>870</v>
      </c>
      <c r="H614" t="n">
        <v>118.4</v>
      </c>
      <c r="I614">
        <f>H615+H616</f>
      </c>
      <c r="J614" t="n">
        <v>285.1</v>
      </c>
      <c r="K614"/>
      <c r="L614"/>
      <c r="M614"/>
      <c r="N614" t="s">
        <v>19</v>
      </c>
      <c r="O614" t="s">
        <v>9</v>
      </c>
      <c r="P614"/>
      <c r="Q614" t="s">
        <v>10</v>
      </c>
      <c r="R614" t="n">
        <v>12800.0</v>
      </c>
      <c r="S614" t="n">
        <v>0.0</v>
      </c>
      <c r="T614" t="s">
        <v>9</v>
      </c>
      <c r="U614" t="s">
        <v>854</v>
      </c>
      <c r="V614"/>
      <c r="W614"/>
    </row>
    <row r="615">
      <c r="A615" t="s">
        <v>639</v>
      </c>
      <c r="B615"/>
      <c r="C615"/>
      <c r="D615"/>
      <c r="E615"/>
      <c r="F615" t="s">
        <v>877</v>
      </c>
      <c r="G615" t="s">
        <v>870</v>
      </c>
      <c r="H615" t="n">
        <v>119.0</v>
      </c>
      <c r="I615"/>
      <c r="J615"/>
      <c r="K615"/>
      <c r="L615"/>
      <c r="M615"/>
      <c r="N615" t="s">
        <v>19</v>
      </c>
      <c r="O615" t="s">
        <v>9</v>
      </c>
      <c r="P615"/>
      <c r="Q615" t="s">
        <v>10</v>
      </c>
      <c r="R615" t="n">
        <v>12900.0</v>
      </c>
      <c r="S615" t="n">
        <v>0.0</v>
      </c>
      <c r="T615" t="s">
        <v>9</v>
      </c>
      <c r="U615" t="s">
        <v>854</v>
      </c>
      <c r="V615"/>
      <c r="W615"/>
    </row>
    <row r="616">
      <c r="A616" t="s">
        <v>639</v>
      </c>
      <c r="B616"/>
      <c r="C616" t="s">
        <v>878</v>
      </c>
      <c r="D616" t="s">
        <v>4</v>
      </c>
      <c r="E616" t="s">
        <v>23</v>
      </c>
      <c r="F616" t="s">
        <v>879</v>
      </c>
      <c r="G616" t="s">
        <v>870</v>
      </c>
      <c r="H616" t="n">
        <v>119.2</v>
      </c>
      <c r="I616">
        <f>H617+H618</f>
      </c>
      <c r="J616" t="n">
        <v>285.7</v>
      </c>
      <c r="K616"/>
      <c r="L616"/>
      <c r="M616"/>
      <c r="N616" t="s">
        <v>19</v>
      </c>
      <c r="O616" t="s">
        <v>9</v>
      </c>
      <c r="P616"/>
      <c r="Q616" t="s">
        <v>10</v>
      </c>
      <c r="R616" t="n">
        <v>12900.0</v>
      </c>
      <c r="S616" t="n">
        <v>0.0</v>
      </c>
      <c r="T616" t="s">
        <v>9</v>
      </c>
      <c r="U616" t="s">
        <v>854</v>
      </c>
      <c r="V616"/>
      <c r="W616"/>
    </row>
    <row r="617">
      <c r="A617" t="s">
        <v>639</v>
      </c>
      <c r="B617"/>
      <c r="C617"/>
      <c r="D617"/>
      <c r="E617"/>
      <c r="F617" t="s">
        <v>880</v>
      </c>
      <c r="G617" t="s">
        <v>870</v>
      </c>
      <c r="H617" t="n">
        <v>118.8</v>
      </c>
      <c r="I617"/>
      <c r="J617"/>
      <c r="K617"/>
      <c r="L617"/>
      <c r="M617"/>
      <c r="N617" t="s">
        <v>19</v>
      </c>
      <c r="O617" t="s">
        <v>9</v>
      </c>
      <c r="P617"/>
      <c r="Q617" t="s">
        <v>10</v>
      </c>
      <c r="R617" t="n">
        <v>12800.0</v>
      </c>
      <c r="S617" t="n">
        <v>0.0</v>
      </c>
      <c r="T617" t="s">
        <v>9</v>
      </c>
      <c r="U617" t="s">
        <v>854</v>
      </c>
      <c r="V617"/>
      <c r="W617"/>
    </row>
    <row r="618">
      <c r="A618" t="s">
        <v>639</v>
      </c>
      <c r="B618"/>
      <c r="C618" t="s">
        <v>881</v>
      </c>
      <c r="D618" t="s">
        <v>4</v>
      </c>
      <c r="E618" t="s">
        <v>23</v>
      </c>
      <c r="F618" t="s">
        <v>882</v>
      </c>
      <c r="G618" t="s">
        <v>870</v>
      </c>
      <c r="H618" t="n">
        <v>118.6</v>
      </c>
      <c r="I618">
        <f>H619+H620</f>
      </c>
      <c r="J618" t="n">
        <v>284.8</v>
      </c>
      <c r="K618"/>
      <c r="L618"/>
      <c r="M618"/>
      <c r="N618" t="s">
        <v>19</v>
      </c>
      <c r="O618" t="s">
        <v>9</v>
      </c>
      <c r="P618"/>
      <c r="Q618" t="s">
        <v>10</v>
      </c>
      <c r="R618" t="n">
        <v>12800.0</v>
      </c>
      <c r="S618" t="n">
        <v>0.0</v>
      </c>
      <c r="T618" t="s">
        <v>9</v>
      </c>
      <c r="U618" t="s">
        <v>854</v>
      </c>
      <c r="V618"/>
      <c r="W618"/>
    </row>
    <row r="619">
      <c r="A619" t="s">
        <v>639</v>
      </c>
      <c r="B619"/>
      <c r="C619"/>
      <c r="D619"/>
      <c r="E619"/>
      <c r="F619" t="s">
        <v>883</v>
      </c>
      <c r="G619" t="s">
        <v>870</v>
      </c>
      <c r="H619" t="n">
        <v>119.0</v>
      </c>
      <c r="I619"/>
      <c r="J619"/>
      <c r="K619"/>
      <c r="L619"/>
      <c r="M619"/>
      <c r="N619" t="s">
        <v>19</v>
      </c>
      <c r="O619" t="s">
        <v>9</v>
      </c>
      <c r="P619"/>
      <c r="Q619" t="s">
        <v>10</v>
      </c>
      <c r="R619" t="n">
        <v>12900.0</v>
      </c>
      <c r="S619" t="n">
        <v>0.0</v>
      </c>
      <c r="T619" t="s">
        <v>9</v>
      </c>
      <c r="U619" t="s">
        <v>854</v>
      </c>
      <c r="V619"/>
      <c r="W619"/>
    </row>
    <row r="620">
      <c r="A620" t="s">
        <v>639</v>
      </c>
      <c r="B620"/>
      <c r="C620" t="s">
        <v>884</v>
      </c>
      <c r="D620" t="s">
        <v>4</v>
      </c>
      <c r="E620" t="s">
        <v>23</v>
      </c>
      <c r="F620" t="s">
        <v>885</v>
      </c>
      <c r="G620" t="s">
        <v>870</v>
      </c>
      <c r="H620" t="n">
        <v>117.4</v>
      </c>
      <c r="I620">
        <f>H621+H622</f>
      </c>
      <c r="J620" t="n">
        <v>281.4</v>
      </c>
      <c r="K620"/>
      <c r="L620"/>
      <c r="M620"/>
      <c r="N620" t="s">
        <v>19</v>
      </c>
      <c r="O620" t="s">
        <v>9</v>
      </c>
      <c r="P620"/>
      <c r="Q620" t="s">
        <v>10</v>
      </c>
      <c r="R620" t="n">
        <v>12700.0</v>
      </c>
      <c r="S620" t="n">
        <v>0.0</v>
      </c>
      <c r="T620" t="s">
        <v>9</v>
      </c>
      <c r="U620" t="s">
        <v>854</v>
      </c>
      <c r="V620"/>
      <c r="W620"/>
    </row>
    <row r="621">
      <c r="A621" t="s">
        <v>639</v>
      </c>
      <c r="B621"/>
      <c r="C621"/>
      <c r="D621"/>
      <c r="E621"/>
      <c r="F621" t="s">
        <v>886</v>
      </c>
      <c r="G621" t="s">
        <v>870</v>
      </c>
      <c r="H621" t="n">
        <v>116.8</v>
      </c>
      <c r="I621"/>
      <c r="J621"/>
      <c r="K621"/>
      <c r="L621"/>
      <c r="M621"/>
      <c r="N621" t="s">
        <v>19</v>
      </c>
      <c r="O621" t="s">
        <v>9</v>
      </c>
      <c r="P621"/>
      <c r="Q621" t="s">
        <v>10</v>
      </c>
      <c r="R621" t="n">
        <v>12600.0</v>
      </c>
      <c r="S621" t="n">
        <v>0.0</v>
      </c>
      <c r="T621" t="s">
        <v>9</v>
      </c>
      <c r="U621" t="s">
        <v>854</v>
      </c>
      <c r="V621"/>
      <c r="W621"/>
    </row>
    <row r="622">
      <c r="A622" t="s">
        <v>639</v>
      </c>
      <c r="B622"/>
      <c r="C622" t="s">
        <v>887</v>
      </c>
      <c r="D622" t="s">
        <v>4</v>
      </c>
      <c r="E622" t="s">
        <v>23</v>
      </c>
      <c r="F622" t="s">
        <v>888</v>
      </c>
      <c r="G622" t="s">
        <v>870</v>
      </c>
      <c r="H622" t="n">
        <v>117.2</v>
      </c>
      <c r="I622">
        <f>H623+H624</f>
      </c>
      <c r="J622" t="n">
        <v>281.4</v>
      </c>
      <c r="K622"/>
      <c r="L622"/>
      <c r="M622"/>
      <c r="N622" t="s">
        <v>19</v>
      </c>
      <c r="O622" t="s">
        <v>9</v>
      </c>
      <c r="P622"/>
      <c r="Q622" t="s">
        <v>10</v>
      </c>
      <c r="R622" t="n">
        <v>12700.0</v>
      </c>
      <c r="S622" t="n">
        <v>0.0</v>
      </c>
      <c r="T622" t="s">
        <v>9</v>
      </c>
      <c r="U622" t="s">
        <v>854</v>
      </c>
      <c r="V622"/>
      <c r="W622"/>
    </row>
    <row r="623">
      <c r="A623" t="s">
        <v>639</v>
      </c>
      <c r="B623"/>
      <c r="C623"/>
      <c r="D623"/>
      <c r="E623"/>
      <c r="F623" t="s">
        <v>889</v>
      </c>
      <c r="G623" t="s">
        <v>870</v>
      </c>
      <c r="H623" t="n">
        <v>117.0</v>
      </c>
      <c r="I623"/>
      <c r="J623"/>
      <c r="K623"/>
      <c r="L623"/>
      <c r="M623"/>
      <c r="N623" t="s">
        <v>19</v>
      </c>
      <c r="O623" t="s">
        <v>9</v>
      </c>
      <c r="P623"/>
      <c r="Q623" t="s">
        <v>10</v>
      </c>
      <c r="R623" t="n">
        <v>12700.0</v>
      </c>
      <c r="S623" t="n">
        <v>0.0</v>
      </c>
      <c r="T623" t="s">
        <v>9</v>
      </c>
      <c r="U623" t="s">
        <v>854</v>
      </c>
      <c r="V623"/>
      <c r="W623"/>
    </row>
    <row r="624">
      <c r="A624" t="s">
        <v>639</v>
      </c>
      <c r="B624"/>
      <c r="C624" t="s">
        <v>890</v>
      </c>
      <c r="D624" t="s">
        <v>4</v>
      </c>
      <c r="E624" t="s">
        <v>23</v>
      </c>
      <c r="F624" t="s">
        <v>891</v>
      </c>
      <c r="G624" t="s">
        <v>870</v>
      </c>
      <c r="H624" t="n">
        <v>122.2</v>
      </c>
      <c r="I624">
        <f>H625+H626</f>
      </c>
      <c r="J624" t="n">
        <v>287.4</v>
      </c>
      <c r="K624"/>
      <c r="L624"/>
      <c r="M624"/>
      <c r="N624" t="s">
        <v>19</v>
      </c>
      <c r="O624" t="s">
        <v>9</v>
      </c>
      <c r="P624"/>
      <c r="Q624" t="s">
        <v>10</v>
      </c>
      <c r="R624" t="n">
        <v>13200.0</v>
      </c>
      <c r="S624" t="n">
        <v>0.0</v>
      </c>
      <c r="T624" t="s">
        <v>9</v>
      </c>
      <c r="U624" t="s">
        <v>854</v>
      </c>
      <c r="V624"/>
      <c r="W624"/>
    </row>
    <row r="625">
      <c r="A625" t="s">
        <v>639</v>
      </c>
      <c r="B625"/>
      <c r="C625"/>
      <c r="D625"/>
      <c r="E625"/>
      <c r="F625" t="s">
        <v>892</v>
      </c>
      <c r="G625" t="s">
        <v>870</v>
      </c>
      <c r="H625" t="n">
        <v>118.0</v>
      </c>
      <c r="I625"/>
      <c r="J625"/>
      <c r="K625"/>
      <c r="L625"/>
      <c r="M625"/>
      <c r="N625" t="s">
        <v>19</v>
      </c>
      <c r="O625" t="s">
        <v>9</v>
      </c>
      <c r="P625"/>
      <c r="Q625" t="s">
        <v>10</v>
      </c>
      <c r="R625" t="n">
        <v>12700.0</v>
      </c>
      <c r="S625" t="n">
        <v>0.0</v>
      </c>
      <c r="T625" t="s">
        <v>9</v>
      </c>
      <c r="U625" t="s">
        <v>854</v>
      </c>
      <c r="V625"/>
      <c r="W625"/>
    </row>
    <row r="626">
      <c r="A626" t="s">
        <v>639</v>
      </c>
      <c r="B626"/>
      <c r="C626" t="s">
        <v>893</v>
      </c>
      <c r="D626" t="s">
        <v>4</v>
      </c>
      <c r="E626" t="s">
        <v>894</v>
      </c>
      <c r="F626" t="s">
        <v>895</v>
      </c>
      <c r="G626" t="s">
        <v>345</v>
      </c>
      <c r="H626" t="n">
        <v>92.8</v>
      </c>
      <c r="I626">
        <f>SUM(H627:H630)</f>
      </c>
      <c r="J626" t="n">
        <v>448.6</v>
      </c>
      <c r="K626"/>
      <c r="L626"/>
      <c r="M626"/>
      <c r="N626" t="s">
        <v>19</v>
      </c>
      <c r="O626" t="s">
        <v>9</v>
      </c>
      <c r="P626"/>
      <c r="Q626" t="s">
        <v>10</v>
      </c>
      <c r="R626" t="n">
        <v>12300.0</v>
      </c>
      <c r="S626" t="n">
        <v>0.0</v>
      </c>
      <c r="T626" t="s">
        <v>9</v>
      </c>
      <c r="U626" t="s">
        <v>854</v>
      </c>
      <c r="V626"/>
      <c r="W626"/>
    </row>
    <row r="627">
      <c r="A627" t="s">
        <v>639</v>
      </c>
      <c r="B627"/>
      <c r="C627"/>
      <c r="D627"/>
      <c r="E627"/>
      <c r="F627" t="s">
        <v>896</v>
      </c>
      <c r="G627" t="s">
        <v>345</v>
      </c>
      <c r="H627" t="n">
        <v>94.2</v>
      </c>
      <c r="I627"/>
      <c r="J627"/>
      <c r="K627"/>
      <c r="L627"/>
      <c r="M627"/>
      <c r="N627" t="s">
        <v>19</v>
      </c>
      <c r="O627" t="s">
        <v>9</v>
      </c>
      <c r="P627"/>
      <c r="Q627" t="s">
        <v>10</v>
      </c>
      <c r="R627" t="n">
        <v>12500.0</v>
      </c>
      <c r="S627" t="n">
        <v>0.0</v>
      </c>
      <c r="T627" t="s">
        <v>9</v>
      </c>
      <c r="U627" t="s">
        <v>854</v>
      </c>
      <c r="V627"/>
      <c r="W627"/>
    </row>
    <row r="628">
      <c r="A628" t="s">
        <v>639</v>
      </c>
      <c r="B628"/>
      <c r="C628"/>
      <c r="D628"/>
      <c r="E628"/>
      <c r="F628" t="s">
        <v>897</v>
      </c>
      <c r="G628" t="s">
        <v>345</v>
      </c>
      <c r="H628" t="n">
        <v>95.0</v>
      </c>
      <c r="I628"/>
      <c r="J628"/>
      <c r="K628"/>
      <c r="L628"/>
      <c r="M628"/>
      <c r="N628" t="s">
        <v>19</v>
      </c>
      <c r="O628" t="s">
        <v>9</v>
      </c>
      <c r="P628"/>
      <c r="Q628" t="s">
        <v>10</v>
      </c>
      <c r="R628" t="n">
        <v>12600.0</v>
      </c>
      <c r="S628" t="n">
        <v>0.0</v>
      </c>
      <c r="T628" t="s">
        <v>9</v>
      </c>
      <c r="U628" t="s">
        <v>854</v>
      </c>
      <c r="V628"/>
      <c r="W628"/>
    </row>
    <row r="629">
      <c r="A629" t="s">
        <v>639</v>
      </c>
      <c r="B629"/>
      <c r="C629"/>
      <c r="D629"/>
      <c r="E629"/>
      <c r="F629" t="s">
        <v>898</v>
      </c>
      <c r="G629" t="s">
        <v>345</v>
      </c>
      <c r="H629" t="n">
        <v>94.8</v>
      </c>
      <c r="I629"/>
      <c r="J629"/>
      <c r="K629"/>
      <c r="L629"/>
      <c r="M629"/>
      <c r="N629" t="s">
        <v>19</v>
      </c>
      <c r="O629" t="s">
        <v>9</v>
      </c>
      <c r="P629"/>
      <c r="Q629" t="s">
        <v>10</v>
      </c>
      <c r="R629" t="n">
        <v>12600.0</v>
      </c>
      <c r="S629" t="n">
        <v>0.0</v>
      </c>
      <c r="T629" t="s">
        <v>9</v>
      </c>
      <c r="U629" t="s">
        <v>854</v>
      </c>
      <c r="V629"/>
      <c r="W629"/>
    </row>
    <row r="630">
      <c r="A630" t="s">
        <v>639</v>
      </c>
      <c r="B630"/>
      <c r="C630" t="s">
        <v>899</v>
      </c>
      <c r="D630" t="s">
        <v>4</v>
      </c>
      <c r="E630" t="s">
        <v>894</v>
      </c>
      <c r="F630" t="s">
        <v>900</v>
      </c>
      <c r="G630" t="s">
        <v>345</v>
      </c>
      <c r="H630" t="n">
        <v>94.0</v>
      </c>
      <c r="I630">
        <f>SUM(H631:H634)</f>
      </c>
      <c r="J630" t="n">
        <v>455.6</v>
      </c>
      <c r="K630"/>
      <c r="L630"/>
      <c r="M630"/>
      <c r="N630" t="s">
        <v>19</v>
      </c>
      <c r="O630" t="s">
        <v>9</v>
      </c>
      <c r="P630"/>
      <c r="Q630" t="s">
        <v>10</v>
      </c>
      <c r="R630" t="n">
        <v>12500.0</v>
      </c>
      <c r="S630" t="n">
        <v>0.0</v>
      </c>
      <c r="T630" t="s">
        <v>9</v>
      </c>
      <c r="U630" t="s">
        <v>854</v>
      </c>
      <c r="V630"/>
      <c r="W630"/>
    </row>
    <row r="631">
      <c r="A631" t="s">
        <v>639</v>
      </c>
      <c r="B631"/>
      <c r="C631"/>
      <c r="D631"/>
      <c r="E631"/>
      <c r="F631" t="s">
        <v>901</v>
      </c>
      <c r="G631" t="s">
        <v>345</v>
      </c>
      <c r="H631" t="n">
        <v>97.6</v>
      </c>
      <c r="I631"/>
      <c r="J631"/>
      <c r="K631"/>
      <c r="L631"/>
      <c r="M631"/>
      <c r="N631" t="s">
        <v>19</v>
      </c>
      <c r="O631" t="s">
        <v>9</v>
      </c>
      <c r="P631"/>
      <c r="Q631" t="s">
        <v>10</v>
      </c>
      <c r="R631" t="n">
        <v>12900.0</v>
      </c>
      <c r="S631" t="n">
        <v>1.0</v>
      </c>
      <c r="T631" t="s">
        <v>9</v>
      </c>
      <c r="U631" t="s">
        <v>854</v>
      </c>
      <c r="V631"/>
      <c r="W631"/>
    </row>
    <row r="632">
      <c r="A632" t="s">
        <v>639</v>
      </c>
      <c r="B632"/>
      <c r="C632"/>
      <c r="D632"/>
      <c r="E632"/>
      <c r="F632" t="s">
        <v>902</v>
      </c>
      <c r="G632" t="s">
        <v>345</v>
      </c>
      <c r="H632" t="n">
        <v>98.8</v>
      </c>
      <c r="I632"/>
      <c r="J632"/>
      <c r="K632"/>
      <c r="L632"/>
      <c r="M632"/>
      <c r="N632" t="s">
        <v>19</v>
      </c>
      <c r="O632" t="s">
        <v>9</v>
      </c>
      <c r="P632"/>
      <c r="Q632" t="s">
        <v>10</v>
      </c>
      <c r="R632" t="n">
        <v>13000.0</v>
      </c>
      <c r="S632" t="n">
        <v>1.0</v>
      </c>
      <c r="T632" t="s">
        <v>9</v>
      </c>
      <c r="U632" t="s">
        <v>854</v>
      </c>
      <c r="V632"/>
      <c r="W632"/>
    </row>
    <row r="633">
      <c r="A633" t="s">
        <v>639</v>
      </c>
      <c r="B633"/>
      <c r="C633"/>
      <c r="D633"/>
      <c r="E633"/>
      <c r="F633" t="s">
        <v>903</v>
      </c>
      <c r="G633" t="s">
        <v>345</v>
      </c>
      <c r="H633" t="n">
        <v>93.4</v>
      </c>
      <c r="I633"/>
      <c r="J633"/>
      <c r="K633"/>
      <c r="L633"/>
      <c r="M633"/>
      <c r="N633" t="s">
        <v>19</v>
      </c>
      <c r="O633" t="s">
        <v>9</v>
      </c>
      <c r="P633"/>
      <c r="Q633" t="s">
        <v>10</v>
      </c>
      <c r="R633" t="n">
        <v>12400.0</v>
      </c>
      <c r="S633" t="n">
        <v>0.0</v>
      </c>
      <c r="T633" t="s">
        <v>9</v>
      </c>
      <c r="U633" t="s">
        <v>854</v>
      </c>
      <c r="V633"/>
      <c r="W633"/>
    </row>
    <row r="634">
      <c r="A634" t="s">
        <v>639</v>
      </c>
      <c r="B634"/>
      <c r="C634" t="s">
        <v>904</v>
      </c>
      <c r="D634" t="s">
        <v>4</v>
      </c>
      <c r="E634" t="s">
        <v>69</v>
      </c>
      <c r="F634" t="s">
        <v>905</v>
      </c>
      <c r="G634" t="s">
        <v>71</v>
      </c>
      <c r="H634" t="n">
        <v>88.7</v>
      </c>
      <c r="I634">
        <f>SUM(H635:H638)</f>
      </c>
      <c r="J634" t="n">
        <v>418.2</v>
      </c>
      <c r="K634"/>
      <c r="L634"/>
      <c r="M634"/>
      <c r="N634" t="s">
        <v>19</v>
      </c>
      <c r="O634" t="s">
        <v>9</v>
      </c>
      <c r="P634"/>
      <c r="Q634" t="s">
        <v>10</v>
      </c>
      <c r="R634" t="n">
        <v>12600.0</v>
      </c>
      <c r="S634" t="n">
        <v>0.0</v>
      </c>
      <c r="T634" t="s">
        <v>9</v>
      </c>
      <c r="U634" t="s">
        <v>854</v>
      </c>
      <c r="V634"/>
      <c r="W634"/>
    </row>
    <row r="635">
      <c r="A635" t="s">
        <v>639</v>
      </c>
      <c r="B635"/>
      <c r="C635"/>
      <c r="D635"/>
      <c r="E635"/>
      <c r="F635" t="s">
        <v>906</v>
      </c>
      <c r="G635" t="s">
        <v>71</v>
      </c>
      <c r="H635" t="n">
        <v>90.5</v>
      </c>
      <c r="I635"/>
      <c r="J635"/>
      <c r="K635"/>
      <c r="L635"/>
      <c r="M635"/>
      <c r="N635" t="s">
        <v>19</v>
      </c>
      <c r="O635" t="s">
        <v>9</v>
      </c>
      <c r="P635"/>
      <c r="Q635" t="s">
        <v>10</v>
      </c>
      <c r="R635" t="n">
        <v>12900.0</v>
      </c>
      <c r="S635" t="n">
        <v>0.0</v>
      </c>
      <c r="T635" t="s">
        <v>9</v>
      </c>
      <c r="U635" t="s">
        <v>854</v>
      </c>
      <c r="V635"/>
      <c r="W635"/>
    </row>
    <row r="636">
      <c r="A636" t="s">
        <v>639</v>
      </c>
      <c r="B636"/>
      <c r="C636"/>
      <c r="D636"/>
      <c r="E636"/>
      <c r="F636" t="s">
        <v>907</v>
      </c>
      <c r="G636" t="s">
        <v>71</v>
      </c>
      <c r="H636" t="n">
        <v>88.3</v>
      </c>
      <c r="I636"/>
      <c r="J636"/>
      <c r="K636"/>
      <c r="L636"/>
      <c r="M636"/>
      <c r="N636" t="s">
        <v>19</v>
      </c>
      <c r="O636" t="s">
        <v>9</v>
      </c>
      <c r="P636"/>
      <c r="Q636" t="s">
        <v>10</v>
      </c>
      <c r="R636" t="n">
        <v>12600.0</v>
      </c>
      <c r="S636" t="n">
        <v>0.0</v>
      </c>
      <c r="T636" t="s">
        <v>9</v>
      </c>
      <c r="U636" t="s">
        <v>854</v>
      </c>
      <c r="V636"/>
      <c r="W636"/>
    </row>
    <row r="637">
      <c r="A637" t="s">
        <v>639</v>
      </c>
      <c r="B637"/>
      <c r="C637"/>
      <c r="D637"/>
      <c r="E637"/>
      <c r="F637" t="s">
        <v>908</v>
      </c>
      <c r="G637" t="s">
        <v>71</v>
      </c>
      <c r="H637" t="n">
        <v>89.3</v>
      </c>
      <c r="I637"/>
      <c r="J637"/>
      <c r="K637"/>
      <c r="L637"/>
      <c r="M637"/>
      <c r="N637" t="s">
        <v>19</v>
      </c>
      <c r="O637" t="s">
        <v>9</v>
      </c>
      <c r="P637"/>
      <c r="Q637" t="s">
        <v>10</v>
      </c>
      <c r="R637" t="n">
        <v>12700.0</v>
      </c>
      <c r="S637" t="n">
        <v>0.0</v>
      </c>
      <c r="T637" t="s">
        <v>9</v>
      </c>
      <c r="U637" t="s">
        <v>854</v>
      </c>
      <c r="V637"/>
      <c r="W637"/>
    </row>
    <row r="638">
      <c r="A638" t="s">
        <v>639</v>
      </c>
      <c r="B638"/>
      <c r="C638" t="s">
        <v>909</v>
      </c>
      <c r="D638" t="s">
        <v>4</v>
      </c>
      <c r="E638" t="s">
        <v>69</v>
      </c>
      <c r="F638" t="s">
        <v>910</v>
      </c>
      <c r="G638" t="s">
        <v>71</v>
      </c>
      <c r="H638" t="n">
        <v>88.3</v>
      </c>
      <c r="I638">
        <f>SUM(H639:H642)</f>
      </c>
      <c r="J638" t="n">
        <v>415.8</v>
      </c>
      <c r="K638"/>
      <c r="L638"/>
      <c r="M638"/>
      <c r="N638" t="s">
        <v>19</v>
      </c>
      <c r="O638" t="s">
        <v>9</v>
      </c>
      <c r="P638"/>
      <c r="Q638" t="s">
        <v>10</v>
      </c>
      <c r="R638" t="n">
        <v>12600.0</v>
      </c>
      <c r="S638" t="n">
        <v>0.0</v>
      </c>
      <c r="T638" t="s">
        <v>9</v>
      </c>
      <c r="U638" t="s">
        <v>854</v>
      </c>
      <c r="V638"/>
      <c r="W638"/>
    </row>
    <row r="639">
      <c r="A639" t="s">
        <v>639</v>
      </c>
      <c r="B639"/>
      <c r="C639"/>
      <c r="D639"/>
      <c r="E639"/>
      <c r="F639" t="s">
        <v>911</v>
      </c>
      <c r="G639" t="s">
        <v>71</v>
      </c>
      <c r="H639" t="n">
        <v>87.9</v>
      </c>
      <c r="I639"/>
      <c r="J639"/>
      <c r="K639"/>
      <c r="L639"/>
      <c r="M639"/>
      <c r="N639" t="s">
        <v>19</v>
      </c>
      <c r="O639" t="s">
        <v>9</v>
      </c>
      <c r="P639"/>
      <c r="Q639" t="s">
        <v>10</v>
      </c>
      <c r="R639" t="n">
        <v>12500.0</v>
      </c>
      <c r="S639" t="n">
        <v>0.0</v>
      </c>
      <c r="T639" t="s">
        <v>9</v>
      </c>
      <c r="U639" t="s">
        <v>854</v>
      </c>
      <c r="V639"/>
      <c r="W639"/>
    </row>
    <row r="640">
      <c r="A640" t="s">
        <v>639</v>
      </c>
      <c r="B640"/>
      <c r="C640"/>
      <c r="D640"/>
      <c r="E640"/>
      <c r="F640" t="s">
        <v>912</v>
      </c>
      <c r="G640" t="s">
        <v>71</v>
      </c>
      <c r="H640" t="n">
        <v>88.7</v>
      </c>
      <c r="I640"/>
      <c r="J640"/>
      <c r="K640"/>
      <c r="L640"/>
      <c r="M640"/>
      <c r="N640" t="s">
        <v>19</v>
      </c>
      <c r="O640" t="s">
        <v>9</v>
      </c>
      <c r="P640"/>
      <c r="Q640" t="s">
        <v>10</v>
      </c>
      <c r="R640" t="n">
        <v>12600.0</v>
      </c>
      <c r="S640" t="n">
        <v>0.0</v>
      </c>
      <c r="T640" t="s">
        <v>9</v>
      </c>
      <c r="U640" t="s">
        <v>854</v>
      </c>
      <c r="V640"/>
      <c r="W640"/>
    </row>
    <row r="641">
      <c r="A641" t="s">
        <v>639</v>
      </c>
      <c r="B641"/>
      <c r="C641"/>
      <c r="D641"/>
      <c r="E641"/>
      <c r="F641" t="s">
        <v>913</v>
      </c>
      <c r="G641" t="s">
        <v>71</v>
      </c>
      <c r="H641" t="n">
        <v>89.5</v>
      </c>
      <c r="I641"/>
      <c r="J641"/>
      <c r="K641"/>
      <c r="L641"/>
      <c r="M641"/>
      <c r="N641" t="s">
        <v>19</v>
      </c>
      <c r="O641" t="s">
        <v>9</v>
      </c>
      <c r="P641"/>
      <c r="Q641" t="s">
        <v>10</v>
      </c>
      <c r="R641" t="n">
        <v>12700.0</v>
      </c>
      <c r="S641" t="n">
        <v>0.0</v>
      </c>
      <c r="T641" t="s">
        <v>9</v>
      </c>
      <c r="U641" t="s">
        <v>854</v>
      </c>
      <c r="V641"/>
      <c r="W641"/>
    </row>
    <row r="642">
      <c r="A642" t="s">
        <v>639</v>
      </c>
      <c r="B642"/>
      <c r="C642" t="s">
        <v>914</v>
      </c>
      <c r="D642" t="s">
        <v>4</v>
      </c>
      <c r="E642" t="s">
        <v>69</v>
      </c>
      <c r="F642" t="s">
        <v>915</v>
      </c>
      <c r="G642" t="s">
        <v>71</v>
      </c>
      <c r="H642" t="n">
        <v>88.3</v>
      </c>
      <c r="I642">
        <f>SUM(H643:H646)</f>
      </c>
      <c r="J642" t="n">
        <v>425.8</v>
      </c>
      <c r="K642"/>
      <c r="L642"/>
      <c r="M642"/>
      <c r="N642" t="s">
        <v>19</v>
      </c>
      <c r="O642" t="s">
        <v>9</v>
      </c>
      <c r="P642"/>
      <c r="Q642" t="s">
        <v>10</v>
      </c>
      <c r="R642" t="n">
        <v>12600.0</v>
      </c>
      <c r="S642" t="n">
        <v>0.0</v>
      </c>
      <c r="T642" t="s">
        <v>9</v>
      </c>
      <c r="U642" t="s">
        <v>854</v>
      </c>
      <c r="V642"/>
      <c r="W642"/>
    </row>
    <row r="643">
      <c r="A643" t="s">
        <v>639</v>
      </c>
      <c r="B643"/>
      <c r="C643"/>
      <c r="D643"/>
      <c r="E643"/>
      <c r="F643" t="s">
        <v>916</v>
      </c>
      <c r="G643" t="s">
        <v>71</v>
      </c>
      <c r="H643" t="n">
        <v>90.3</v>
      </c>
      <c r="I643"/>
      <c r="J643"/>
      <c r="K643"/>
      <c r="L643"/>
      <c r="M643"/>
      <c r="N643" t="s">
        <v>19</v>
      </c>
      <c r="O643" t="s">
        <v>9</v>
      </c>
      <c r="P643"/>
      <c r="Q643" t="s">
        <v>10</v>
      </c>
      <c r="R643" t="n">
        <v>12900.0</v>
      </c>
      <c r="S643" t="n">
        <v>0.0</v>
      </c>
      <c r="T643" t="s">
        <v>9</v>
      </c>
      <c r="U643" t="s">
        <v>854</v>
      </c>
      <c r="V643"/>
      <c r="W643"/>
    </row>
    <row r="644">
      <c r="A644" t="s">
        <v>639</v>
      </c>
      <c r="B644"/>
      <c r="C644"/>
      <c r="D644"/>
      <c r="E644"/>
      <c r="F644" t="s">
        <v>917</v>
      </c>
      <c r="G644" t="s">
        <v>71</v>
      </c>
      <c r="H644" t="n">
        <v>93.1</v>
      </c>
      <c r="I644"/>
      <c r="J644"/>
      <c r="K644"/>
      <c r="L644"/>
      <c r="M644"/>
      <c r="N644" t="s">
        <v>19</v>
      </c>
      <c r="O644" t="s">
        <v>9</v>
      </c>
      <c r="P644"/>
      <c r="Q644" t="s">
        <v>10</v>
      </c>
      <c r="R644" t="n">
        <v>13100.0</v>
      </c>
      <c r="S644" t="n">
        <v>0.0</v>
      </c>
      <c r="T644" t="s">
        <v>9</v>
      </c>
      <c r="U644" t="s">
        <v>854</v>
      </c>
      <c r="V644"/>
      <c r="W644"/>
    </row>
    <row r="645">
      <c r="A645" t="s">
        <v>639</v>
      </c>
      <c r="B645"/>
      <c r="C645"/>
      <c r="D645"/>
      <c r="E645"/>
      <c r="F645" t="s">
        <v>918</v>
      </c>
      <c r="G645" t="s">
        <v>71</v>
      </c>
      <c r="H645" t="n">
        <v>92.7</v>
      </c>
      <c r="I645"/>
      <c r="J645"/>
      <c r="K645"/>
      <c r="L645"/>
      <c r="M645"/>
      <c r="N645" t="s">
        <v>19</v>
      </c>
      <c r="O645" t="s">
        <v>9</v>
      </c>
      <c r="P645"/>
      <c r="Q645" t="s">
        <v>10</v>
      </c>
      <c r="R645" t="n">
        <v>13100.0</v>
      </c>
      <c r="S645" t="n">
        <v>0.0</v>
      </c>
      <c r="T645" t="s">
        <v>9</v>
      </c>
      <c r="U645" t="s">
        <v>854</v>
      </c>
      <c r="V645"/>
      <c r="W645"/>
    </row>
    <row r="646">
      <c r="A646" t="s">
        <v>639</v>
      </c>
      <c r="B646"/>
      <c r="C646" t="s">
        <v>919</v>
      </c>
      <c r="D646" t="s">
        <v>4</v>
      </c>
      <c r="E646" t="s">
        <v>69</v>
      </c>
      <c r="F646" t="s">
        <v>920</v>
      </c>
      <c r="G646" t="s">
        <v>71</v>
      </c>
      <c r="H646" t="n">
        <v>92.3</v>
      </c>
      <c r="I646">
        <f>SUM(H647:H650)</f>
      </c>
      <c r="J646" t="n">
        <v>422.2</v>
      </c>
      <c r="K646"/>
      <c r="L646"/>
      <c r="M646"/>
      <c r="N646" t="s">
        <v>19</v>
      </c>
      <c r="O646" t="s">
        <v>9</v>
      </c>
      <c r="P646"/>
      <c r="Q646" t="s">
        <v>10</v>
      </c>
      <c r="R646" t="n">
        <v>13100.0</v>
      </c>
      <c r="S646" t="n">
        <v>0.0</v>
      </c>
      <c r="T646" t="s">
        <v>9</v>
      </c>
      <c r="U646" t="s">
        <v>854</v>
      </c>
      <c r="V646"/>
      <c r="W646"/>
    </row>
    <row r="647">
      <c r="A647" t="s">
        <v>639</v>
      </c>
      <c r="B647"/>
      <c r="C647"/>
      <c r="D647"/>
      <c r="E647"/>
      <c r="F647" t="s">
        <v>921</v>
      </c>
      <c r="G647" t="s">
        <v>71</v>
      </c>
      <c r="H647" t="n">
        <v>88.7</v>
      </c>
      <c r="I647"/>
      <c r="J647"/>
      <c r="K647"/>
      <c r="L647"/>
      <c r="M647"/>
      <c r="N647" t="s">
        <v>19</v>
      </c>
      <c r="O647" t="s">
        <v>9</v>
      </c>
      <c r="P647"/>
      <c r="Q647" t="s">
        <v>10</v>
      </c>
      <c r="R647" t="n">
        <v>12600.0</v>
      </c>
      <c r="S647" t="n">
        <v>0.0</v>
      </c>
      <c r="T647" t="s">
        <v>9</v>
      </c>
      <c r="U647" t="s">
        <v>854</v>
      </c>
      <c r="V647"/>
      <c r="W647"/>
    </row>
    <row r="648">
      <c r="A648" t="s">
        <v>639</v>
      </c>
      <c r="B648"/>
      <c r="C648"/>
      <c r="D648"/>
      <c r="E648"/>
      <c r="F648" t="s">
        <v>922</v>
      </c>
      <c r="G648" t="s">
        <v>71</v>
      </c>
      <c r="H648" t="n">
        <v>89.7</v>
      </c>
      <c r="I648"/>
      <c r="J648"/>
      <c r="K648"/>
      <c r="L648"/>
      <c r="M648"/>
      <c r="N648" t="s">
        <v>19</v>
      </c>
      <c r="O648" t="s">
        <v>9</v>
      </c>
      <c r="P648"/>
      <c r="Q648" t="s">
        <v>10</v>
      </c>
      <c r="R648" t="n">
        <v>12800.0</v>
      </c>
      <c r="S648" t="n">
        <v>0.0</v>
      </c>
      <c r="T648" t="s">
        <v>9</v>
      </c>
      <c r="U648" t="s">
        <v>854</v>
      </c>
      <c r="V648"/>
      <c r="W648"/>
    </row>
    <row r="649">
      <c r="A649" t="s">
        <v>639</v>
      </c>
      <c r="B649"/>
      <c r="C649"/>
      <c r="D649"/>
      <c r="E649"/>
      <c r="F649" t="s">
        <v>923</v>
      </c>
      <c r="G649" t="s">
        <v>71</v>
      </c>
      <c r="H649" t="n">
        <v>90.1</v>
      </c>
      <c r="I649"/>
      <c r="J649"/>
      <c r="K649"/>
      <c r="L649"/>
      <c r="M649"/>
      <c r="N649" t="s">
        <v>19</v>
      </c>
      <c r="O649" t="s">
        <v>9</v>
      </c>
      <c r="P649"/>
      <c r="Q649" t="s">
        <v>10</v>
      </c>
      <c r="R649" t="n">
        <v>12800.0</v>
      </c>
      <c r="S649" t="n">
        <v>0.0</v>
      </c>
      <c r="T649" t="s">
        <v>9</v>
      </c>
      <c r="U649" t="s">
        <v>854</v>
      </c>
      <c r="V649"/>
      <c r="W649"/>
    </row>
    <row r="650">
      <c r="A650" t="s">
        <v>639</v>
      </c>
      <c r="B650"/>
      <c r="C650" t="s">
        <v>924</v>
      </c>
      <c r="D650" t="s">
        <v>4</v>
      </c>
      <c r="E650" t="s">
        <v>69</v>
      </c>
      <c r="F650" t="s">
        <v>925</v>
      </c>
      <c r="G650" t="s">
        <v>71</v>
      </c>
      <c r="H650" t="n">
        <v>88.3</v>
      </c>
      <c r="I650">
        <f>SUM(H651:H654)</f>
      </c>
      <c r="J650" t="n">
        <v>414.6</v>
      </c>
      <c r="K650"/>
      <c r="L650"/>
      <c r="M650"/>
      <c r="N650" t="s">
        <v>19</v>
      </c>
      <c r="O650" t="s">
        <v>9</v>
      </c>
      <c r="P650"/>
      <c r="Q650" t="s">
        <v>10</v>
      </c>
      <c r="R650" t="n">
        <v>12600.0</v>
      </c>
      <c r="S650" t="n">
        <v>0.0</v>
      </c>
      <c r="T650" t="s">
        <v>9</v>
      </c>
      <c r="U650" t="s">
        <v>854</v>
      </c>
      <c r="V650"/>
      <c r="W650"/>
    </row>
    <row r="651">
      <c r="A651" t="s">
        <v>639</v>
      </c>
      <c r="B651"/>
      <c r="C651"/>
      <c r="D651"/>
      <c r="E651"/>
      <c r="F651" t="s">
        <v>926</v>
      </c>
      <c r="G651" t="s">
        <v>71</v>
      </c>
      <c r="H651" t="n">
        <v>89.1</v>
      </c>
      <c r="I651"/>
      <c r="J651"/>
      <c r="K651"/>
      <c r="L651"/>
      <c r="M651"/>
      <c r="N651" t="s">
        <v>19</v>
      </c>
      <c r="O651" t="s">
        <v>9</v>
      </c>
      <c r="P651"/>
      <c r="Q651" t="s">
        <v>10</v>
      </c>
      <c r="R651" t="n">
        <v>12700.0</v>
      </c>
      <c r="S651" t="n">
        <v>0.0</v>
      </c>
      <c r="T651" t="s">
        <v>9</v>
      </c>
      <c r="U651" t="s">
        <v>854</v>
      </c>
      <c r="V651"/>
      <c r="W651"/>
    </row>
    <row r="652">
      <c r="A652" t="s">
        <v>639</v>
      </c>
      <c r="B652"/>
      <c r="C652"/>
      <c r="D652"/>
      <c r="E652"/>
      <c r="F652" t="s">
        <v>927</v>
      </c>
      <c r="G652" t="s">
        <v>71</v>
      </c>
      <c r="H652" t="n">
        <v>87.9</v>
      </c>
      <c r="I652"/>
      <c r="J652"/>
      <c r="K652"/>
      <c r="L652"/>
      <c r="M652"/>
      <c r="N652" t="s">
        <v>19</v>
      </c>
      <c r="O652" t="s">
        <v>9</v>
      </c>
      <c r="P652"/>
      <c r="Q652" t="s">
        <v>10</v>
      </c>
      <c r="R652" t="n">
        <v>12500.0</v>
      </c>
      <c r="S652" t="n">
        <v>0.0</v>
      </c>
      <c r="T652" t="s">
        <v>9</v>
      </c>
      <c r="U652" t="s">
        <v>854</v>
      </c>
      <c r="V652"/>
      <c r="W652"/>
    </row>
    <row r="653">
      <c r="A653" t="s">
        <v>639</v>
      </c>
      <c r="B653"/>
      <c r="C653"/>
      <c r="D653"/>
      <c r="E653"/>
      <c r="F653" t="s">
        <v>928</v>
      </c>
      <c r="G653" t="s">
        <v>71</v>
      </c>
      <c r="H653" t="n">
        <v>87.9</v>
      </c>
      <c r="I653"/>
      <c r="J653"/>
      <c r="K653"/>
      <c r="L653"/>
      <c r="M653"/>
      <c r="N653" t="s">
        <v>19</v>
      </c>
      <c r="O653" t="s">
        <v>9</v>
      </c>
      <c r="P653"/>
      <c r="Q653" t="s">
        <v>10</v>
      </c>
      <c r="R653" t="n">
        <v>12500.0</v>
      </c>
      <c r="S653" t="n">
        <v>0.0</v>
      </c>
      <c r="T653" t="s">
        <v>9</v>
      </c>
      <c r="U653" t="s">
        <v>854</v>
      </c>
      <c r="V653"/>
      <c r="W653"/>
    </row>
    <row r="654">
      <c r="A654" t="s">
        <v>639</v>
      </c>
      <c r="B654"/>
      <c r="C654" t="s">
        <v>929</v>
      </c>
      <c r="D654" t="s">
        <v>4</v>
      </c>
      <c r="E654" t="s">
        <v>69</v>
      </c>
      <c r="F654" t="s">
        <v>930</v>
      </c>
      <c r="G654" t="s">
        <v>71</v>
      </c>
      <c r="H654" t="n">
        <v>88.9</v>
      </c>
      <c r="I654">
        <f>SUM(H655:H658)</f>
      </c>
      <c r="J654" t="n">
        <v>419.0</v>
      </c>
      <c r="K654"/>
      <c r="L654"/>
      <c r="M654"/>
      <c r="N654" t="s">
        <v>19</v>
      </c>
      <c r="O654" t="s">
        <v>9</v>
      </c>
      <c r="P654"/>
      <c r="Q654" t="s">
        <v>10</v>
      </c>
      <c r="R654" t="n">
        <v>12700.0</v>
      </c>
      <c r="S654" t="n">
        <v>0.0</v>
      </c>
      <c r="T654" t="s">
        <v>9</v>
      </c>
      <c r="U654" t="s">
        <v>854</v>
      </c>
      <c r="V654"/>
      <c r="W654"/>
    </row>
    <row r="655">
      <c r="A655" t="s">
        <v>639</v>
      </c>
      <c r="B655"/>
      <c r="C655"/>
      <c r="D655"/>
      <c r="E655"/>
      <c r="F655" t="s">
        <v>931</v>
      </c>
      <c r="G655" t="s">
        <v>71</v>
      </c>
      <c r="H655" t="n">
        <v>85.5</v>
      </c>
      <c r="I655"/>
      <c r="J655"/>
      <c r="K655"/>
      <c r="L655"/>
      <c r="M655"/>
      <c r="N655" t="s">
        <v>19</v>
      </c>
      <c r="O655" t="s">
        <v>9</v>
      </c>
      <c r="P655"/>
      <c r="Q655" t="s">
        <v>10</v>
      </c>
      <c r="R655" t="n">
        <v>12200.0</v>
      </c>
      <c r="S655" t="n">
        <v>0.0</v>
      </c>
      <c r="T655" t="s">
        <v>9</v>
      </c>
      <c r="U655" t="s">
        <v>854</v>
      </c>
      <c r="V655"/>
      <c r="W655"/>
    </row>
    <row r="656">
      <c r="A656" t="s">
        <v>639</v>
      </c>
      <c r="B656"/>
      <c r="C656"/>
      <c r="D656"/>
      <c r="E656"/>
      <c r="F656" t="s">
        <v>932</v>
      </c>
      <c r="G656" t="s">
        <v>71</v>
      </c>
      <c r="H656" t="n">
        <v>91.7</v>
      </c>
      <c r="I656"/>
      <c r="J656"/>
      <c r="K656"/>
      <c r="L656"/>
      <c r="M656"/>
      <c r="N656" t="s">
        <v>19</v>
      </c>
      <c r="O656" t="s">
        <v>9</v>
      </c>
      <c r="P656"/>
      <c r="Q656" t="s">
        <v>10</v>
      </c>
      <c r="R656" t="n">
        <v>13100.0</v>
      </c>
      <c r="S656" t="n">
        <v>0.0</v>
      </c>
      <c r="T656" t="s">
        <v>9</v>
      </c>
      <c r="U656" t="s">
        <v>854</v>
      </c>
      <c r="V656"/>
      <c r="W656"/>
    </row>
    <row r="657">
      <c r="A657" t="s">
        <v>639</v>
      </c>
      <c r="B657"/>
      <c r="C657"/>
      <c r="D657"/>
      <c r="E657"/>
      <c r="F657" t="s">
        <v>933</v>
      </c>
      <c r="G657" t="s">
        <v>71</v>
      </c>
      <c r="H657" t="n">
        <v>91.5</v>
      </c>
      <c r="I657"/>
      <c r="J657"/>
      <c r="K657"/>
      <c r="L657"/>
      <c r="M657"/>
      <c r="N657" t="s">
        <v>19</v>
      </c>
      <c r="O657" t="s">
        <v>9</v>
      </c>
      <c r="P657"/>
      <c r="Q657" t="s">
        <v>10</v>
      </c>
      <c r="R657" t="n">
        <v>13000.0</v>
      </c>
      <c r="S657" t="n">
        <v>0.0</v>
      </c>
      <c r="T657" t="s">
        <v>9</v>
      </c>
      <c r="U657" t="s">
        <v>854</v>
      </c>
      <c r="V657"/>
      <c r="W657"/>
    </row>
    <row r="658">
      <c r="A658" t="s">
        <v>639</v>
      </c>
      <c r="B658"/>
      <c r="C658" t="s">
        <v>934</v>
      </c>
      <c r="D658" t="s">
        <v>4</v>
      </c>
      <c r="E658" t="s">
        <v>69</v>
      </c>
      <c r="F658" t="s">
        <v>935</v>
      </c>
      <c r="G658" t="s">
        <v>71</v>
      </c>
      <c r="H658" t="n">
        <v>92.1</v>
      </c>
      <c r="I658">
        <f>SUM(H659:H662)</f>
      </c>
      <c r="J658" t="n">
        <v>430.4</v>
      </c>
      <c r="K658"/>
      <c r="L658"/>
      <c r="M658"/>
      <c r="N658" t="s">
        <v>19</v>
      </c>
      <c r="O658" t="s">
        <v>9</v>
      </c>
      <c r="P658"/>
      <c r="Q658" t="s">
        <v>10</v>
      </c>
      <c r="R658" t="n">
        <v>13000.0</v>
      </c>
      <c r="S658" t="n">
        <v>0.0</v>
      </c>
      <c r="T658" t="s">
        <v>9</v>
      </c>
      <c r="U658" t="s">
        <v>854</v>
      </c>
      <c r="V658"/>
      <c r="W658"/>
    </row>
    <row r="659">
      <c r="A659" t="s">
        <v>639</v>
      </c>
      <c r="B659"/>
      <c r="C659"/>
      <c r="D659"/>
      <c r="E659"/>
      <c r="F659" t="s">
        <v>936</v>
      </c>
      <c r="G659" t="s">
        <v>71</v>
      </c>
      <c r="H659" t="n">
        <v>92.5</v>
      </c>
      <c r="I659"/>
      <c r="J659"/>
      <c r="K659"/>
      <c r="L659"/>
      <c r="M659"/>
      <c r="N659" t="s">
        <v>19</v>
      </c>
      <c r="O659" t="s">
        <v>9</v>
      </c>
      <c r="P659"/>
      <c r="Q659" t="s">
        <v>10</v>
      </c>
      <c r="R659" t="n">
        <v>13000.0</v>
      </c>
      <c r="S659" t="n">
        <v>0.0</v>
      </c>
      <c r="T659" t="s">
        <v>9</v>
      </c>
      <c r="U659" t="s">
        <v>854</v>
      </c>
      <c r="V659"/>
      <c r="W659"/>
    </row>
    <row r="660">
      <c r="A660" t="s">
        <v>639</v>
      </c>
      <c r="B660"/>
      <c r="C660"/>
      <c r="D660"/>
      <c r="E660"/>
      <c r="F660" t="s">
        <v>937</v>
      </c>
      <c r="G660" t="s">
        <v>71</v>
      </c>
      <c r="H660" t="n">
        <v>92.3</v>
      </c>
      <c r="I660"/>
      <c r="J660"/>
      <c r="K660"/>
      <c r="L660"/>
      <c r="M660"/>
      <c r="N660" t="s">
        <v>19</v>
      </c>
      <c r="O660" t="s">
        <v>9</v>
      </c>
      <c r="P660"/>
      <c r="Q660" t="s">
        <v>10</v>
      </c>
      <c r="R660" t="n">
        <v>13000.0</v>
      </c>
      <c r="S660" t="n">
        <v>0.0</v>
      </c>
      <c r="T660" t="s">
        <v>9</v>
      </c>
      <c r="U660" t="s">
        <v>854</v>
      </c>
      <c r="V660"/>
      <c r="W660"/>
    </row>
    <row r="661">
      <c r="A661" t="s">
        <v>639</v>
      </c>
      <c r="B661"/>
      <c r="C661"/>
      <c r="D661"/>
      <c r="E661"/>
      <c r="F661" t="s">
        <v>938</v>
      </c>
      <c r="G661" t="s">
        <v>71</v>
      </c>
      <c r="H661" t="n">
        <v>92.1</v>
      </c>
      <c r="I661"/>
      <c r="J661"/>
      <c r="K661"/>
      <c r="L661"/>
      <c r="M661"/>
      <c r="N661" t="s">
        <v>19</v>
      </c>
      <c r="O661" t="s">
        <v>9</v>
      </c>
      <c r="P661"/>
      <c r="Q661" t="s">
        <v>10</v>
      </c>
      <c r="R661" t="n">
        <v>13000.0</v>
      </c>
      <c r="S661" t="n">
        <v>0.0</v>
      </c>
      <c r="T661" t="s">
        <v>9</v>
      </c>
      <c r="U661" t="s">
        <v>854</v>
      </c>
      <c r="V661"/>
      <c r="W661"/>
    </row>
    <row r="662">
      <c r="A662" t="s">
        <v>639</v>
      </c>
      <c r="B662"/>
      <c r="C662" t="s">
        <v>939</v>
      </c>
      <c r="D662" t="s">
        <v>4</v>
      </c>
      <c r="E662" t="s">
        <v>69</v>
      </c>
      <c r="F662" t="s">
        <v>940</v>
      </c>
      <c r="G662" t="s">
        <v>71</v>
      </c>
      <c r="H662" t="n">
        <v>92.3</v>
      </c>
      <c r="I662">
        <f>SUM(H663:H666)</f>
      </c>
      <c r="J662" t="n">
        <v>429.0</v>
      </c>
      <c r="K662"/>
      <c r="L662"/>
      <c r="M662"/>
      <c r="N662" t="s">
        <v>19</v>
      </c>
      <c r="O662" t="s">
        <v>9</v>
      </c>
      <c r="P662"/>
      <c r="Q662" t="s">
        <v>10</v>
      </c>
      <c r="R662" t="n">
        <v>13000.0</v>
      </c>
      <c r="S662" t="n">
        <v>0.0</v>
      </c>
      <c r="T662" t="s">
        <v>9</v>
      </c>
      <c r="U662" t="s">
        <v>854</v>
      </c>
      <c r="V662"/>
      <c r="W662"/>
    </row>
    <row r="663">
      <c r="A663" t="s">
        <v>639</v>
      </c>
      <c r="B663"/>
      <c r="C663"/>
      <c r="D663"/>
      <c r="E663"/>
      <c r="F663" t="s">
        <v>941</v>
      </c>
      <c r="G663" t="s">
        <v>71</v>
      </c>
      <c r="H663" t="n">
        <v>91.7</v>
      </c>
      <c r="I663"/>
      <c r="J663"/>
      <c r="K663"/>
      <c r="L663"/>
      <c r="M663"/>
      <c r="N663" t="s">
        <v>19</v>
      </c>
      <c r="O663" t="s">
        <v>9</v>
      </c>
      <c r="P663"/>
      <c r="Q663" t="s">
        <v>10</v>
      </c>
      <c r="R663" t="n">
        <v>13000.0</v>
      </c>
      <c r="S663" t="n">
        <v>0.0</v>
      </c>
      <c r="T663" t="s">
        <v>9</v>
      </c>
      <c r="U663" t="s">
        <v>854</v>
      </c>
      <c r="V663"/>
      <c r="W663"/>
    </row>
    <row r="664">
      <c r="A664" t="s">
        <v>639</v>
      </c>
      <c r="B664"/>
      <c r="C664"/>
      <c r="D664"/>
      <c r="E664"/>
      <c r="F664" t="s">
        <v>942</v>
      </c>
      <c r="G664" t="s">
        <v>71</v>
      </c>
      <c r="H664" t="n">
        <v>91.9</v>
      </c>
      <c r="I664"/>
      <c r="J664"/>
      <c r="K664"/>
      <c r="L664"/>
      <c r="M664"/>
      <c r="N664" t="s">
        <v>19</v>
      </c>
      <c r="O664" t="s">
        <v>9</v>
      </c>
      <c r="P664"/>
      <c r="Q664" t="s">
        <v>10</v>
      </c>
      <c r="R664" t="n">
        <v>13000.0</v>
      </c>
      <c r="S664" t="n">
        <v>0.0</v>
      </c>
      <c r="T664" t="s">
        <v>9</v>
      </c>
      <c r="U664" t="s">
        <v>854</v>
      </c>
      <c r="V664"/>
      <c r="W664"/>
    </row>
    <row r="665">
      <c r="A665" t="s">
        <v>639</v>
      </c>
      <c r="B665"/>
      <c r="C665"/>
      <c r="D665"/>
      <c r="E665"/>
      <c r="F665" t="s">
        <v>943</v>
      </c>
      <c r="G665" t="s">
        <v>71</v>
      </c>
      <c r="H665" t="n">
        <v>91.7</v>
      </c>
      <c r="I665"/>
      <c r="J665"/>
      <c r="K665"/>
      <c r="L665"/>
      <c r="M665"/>
      <c r="N665" t="s">
        <v>19</v>
      </c>
      <c r="O665" t="s">
        <v>9</v>
      </c>
      <c r="P665"/>
      <c r="Q665" t="s">
        <v>10</v>
      </c>
      <c r="R665" t="n">
        <v>13000.0</v>
      </c>
      <c r="S665" t="n">
        <v>0.0</v>
      </c>
      <c r="T665" t="s">
        <v>9</v>
      </c>
      <c r="U665" t="s">
        <v>854</v>
      </c>
      <c r="V665"/>
      <c r="W665"/>
    </row>
    <row r="666">
      <c r="A666" t="s">
        <v>639</v>
      </c>
      <c r="B666" t="n">
        <v>45427.0</v>
      </c>
      <c r="C666" t="s">
        <v>944</v>
      </c>
      <c r="D666" t="s">
        <v>4</v>
      </c>
      <c r="E666" t="s">
        <v>241</v>
      </c>
      <c r="F666" t="s">
        <v>945</v>
      </c>
      <c r="G666" t="s">
        <v>719</v>
      </c>
      <c r="H666" t="n">
        <v>123.8</v>
      </c>
      <c r="I666">
        <f>SUM(H667:H668)</f>
      </c>
      <c r="J666" t="n">
        <v>293.6</v>
      </c>
      <c r="K666"/>
      <c r="L666"/>
      <c r="M666"/>
      <c r="N666" t="s">
        <v>19</v>
      </c>
      <c r="O666" t="s">
        <v>9</v>
      </c>
      <c r="P666"/>
      <c r="Q666" t="s">
        <v>10</v>
      </c>
      <c r="R666" t="n">
        <v>12400.0</v>
      </c>
      <c r="S666" t="n">
        <v>0.0</v>
      </c>
      <c r="T666" t="s">
        <v>9</v>
      </c>
      <c r="U666" t="s">
        <v>854</v>
      </c>
      <c r="V666"/>
      <c r="W666"/>
    </row>
    <row r="667">
      <c r="A667" t="s">
        <v>639</v>
      </c>
      <c r="B667"/>
      <c r="C667"/>
      <c r="D667"/>
      <c r="E667"/>
      <c r="F667" t="s">
        <v>946</v>
      </c>
      <c r="G667" t="s">
        <v>719</v>
      </c>
      <c r="H667" t="n">
        <v>125.6</v>
      </c>
      <c r="I667"/>
      <c r="J667"/>
      <c r="K667"/>
      <c r="L667"/>
      <c r="M667"/>
      <c r="N667" t="s">
        <v>19</v>
      </c>
      <c r="O667" t="s">
        <v>9</v>
      </c>
      <c r="P667"/>
      <c r="Q667" t="s">
        <v>10</v>
      </c>
      <c r="R667" t="n">
        <v>12600.0</v>
      </c>
      <c r="S667" t="n">
        <v>0.0</v>
      </c>
      <c r="T667" t="s">
        <v>9</v>
      </c>
      <c r="U667" t="s">
        <v>854</v>
      </c>
      <c r="V667"/>
      <c r="W667"/>
    </row>
    <row r="668">
      <c r="A668" t="s">
        <v>639</v>
      </c>
      <c r="B668"/>
      <c r="C668" t="s">
        <v>947</v>
      </c>
      <c r="D668" t="s">
        <v>4</v>
      </c>
      <c r="E668" t="s">
        <v>241</v>
      </c>
      <c r="F668" t="s">
        <v>948</v>
      </c>
      <c r="G668" t="s">
        <v>719</v>
      </c>
      <c r="H668" t="n">
        <v>125.0</v>
      </c>
      <c r="I668">
        <f>SUM(H669:H670)</f>
      </c>
      <c r="J668" t="n">
        <v>292.2</v>
      </c>
      <c r="K668"/>
      <c r="L668"/>
      <c r="M668"/>
      <c r="N668" t="s">
        <v>19</v>
      </c>
      <c r="O668" t="s">
        <v>9</v>
      </c>
      <c r="P668"/>
      <c r="Q668" t="s">
        <v>10</v>
      </c>
      <c r="R668" t="n">
        <v>12600.0</v>
      </c>
      <c r="S668" t="n">
        <v>0.0</v>
      </c>
      <c r="T668" t="s">
        <v>9</v>
      </c>
      <c r="U668" t="s">
        <v>854</v>
      </c>
      <c r="V668"/>
      <c r="W668"/>
    </row>
    <row r="669">
      <c r="A669" t="s">
        <v>639</v>
      </c>
      <c r="B669"/>
      <c r="C669"/>
      <c r="D669"/>
      <c r="E669"/>
      <c r="F669" t="s">
        <v>949</v>
      </c>
      <c r="G669" t="s">
        <v>719</v>
      </c>
      <c r="H669" t="n">
        <v>123.0</v>
      </c>
      <c r="I669"/>
      <c r="J669"/>
      <c r="K669"/>
      <c r="L669"/>
      <c r="M669"/>
      <c r="N669" t="s">
        <v>19</v>
      </c>
      <c r="O669" t="s">
        <v>9</v>
      </c>
      <c r="P669"/>
      <c r="Q669" t="s">
        <v>10</v>
      </c>
      <c r="R669" t="n">
        <v>12400.0</v>
      </c>
      <c r="S669" t="n">
        <v>0.0</v>
      </c>
      <c r="T669" t="s">
        <v>9</v>
      </c>
      <c r="U669" t="s">
        <v>854</v>
      </c>
      <c r="V669"/>
      <c r="W669"/>
    </row>
    <row r="670">
      <c r="A670" t="s">
        <v>639</v>
      </c>
      <c r="B670"/>
      <c r="C670" t="s">
        <v>950</v>
      </c>
      <c r="D670" t="s">
        <v>4</v>
      </c>
      <c r="E670" t="s">
        <v>951</v>
      </c>
      <c r="F670" t="s">
        <v>952</v>
      </c>
      <c r="G670" t="s">
        <v>953</v>
      </c>
      <c r="H670" t="n">
        <v>104.5</v>
      </c>
      <c r="I670">
        <f>SUM(H671:H672)</f>
      </c>
      <c r="J670" t="n">
        <v>255.8</v>
      </c>
      <c r="K670"/>
      <c r="L670"/>
      <c r="M670"/>
      <c r="N670" t="s">
        <v>19</v>
      </c>
      <c r="O670" t="s">
        <v>9</v>
      </c>
      <c r="P670"/>
      <c r="Q670" t="s">
        <v>10</v>
      </c>
      <c r="R670" t="n">
        <v>12600.0</v>
      </c>
      <c r="S670" t="n">
        <v>0.0</v>
      </c>
      <c r="T670" t="s">
        <v>9</v>
      </c>
      <c r="U670" t="s">
        <v>854</v>
      </c>
      <c r="V670"/>
      <c r="W670"/>
    </row>
    <row r="671">
      <c r="A671" t="s">
        <v>639</v>
      </c>
      <c r="B671"/>
      <c r="C671"/>
      <c r="D671"/>
      <c r="E671"/>
      <c r="F671" t="s">
        <v>954</v>
      </c>
      <c r="G671" t="s">
        <v>953</v>
      </c>
      <c r="H671" t="n">
        <v>105.5</v>
      </c>
      <c r="I671"/>
      <c r="J671"/>
      <c r="K671"/>
      <c r="L671"/>
      <c r="M671"/>
      <c r="N671" t="s">
        <v>19</v>
      </c>
      <c r="O671" t="s">
        <v>9</v>
      </c>
      <c r="P671"/>
      <c r="Q671" t="s">
        <v>10</v>
      </c>
      <c r="R671" t="n">
        <v>12700.0</v>
      </c>
      <c r="S671" t="n">
        <v>0.0</v>
      </c>
      <c r="T671" t="s">
        <v>9</v>
      </c>
      <c r="U671" t="s">
        <v>854</v>
      </c>
      <c r="V671"/>
      <c r="W671"/>
    </row>
    <row r="672">
      <c r="A672" t="s">
        <v>639</v>
      </c>
      <c r="B672"/>
      <c r="C672" t="s">
        <v>955</v>
      </c>
      <c r="D672" t="s">
        <v>4</v>
      </c>
      <c r="E672" t="s">
        <v>951</v>
      </c>
      <c r="F672" t="s">
        <v>956</v>
      </c>
      <c r="G672" t="s">
        <v>953</v>
      </c>
      <c r="H672" t="n">
        <v>104.5</v>
      </c>
      <c r="I672">
        <f>SUM(H673:H674)</f>
      </c>
      <c r="J672" t="n">
        <v>254.8</v>
      </c>
      <c r="K672"/>
      <c r="L672"/>
      <c r="M672"/>
      <c r="N672" t="s">
        <v>19</v>
      </c>
      <c r="O672" t="s">
        <v>9</v>
      </c>
      <c r="P672"/>
      <c r="Q672" t="s">
        <v>10</v>
      </c>
      <c r="R672" t="n">
        <v>12600.0</v>
      </c>
      <c r="S672" t="n">
        <v>0.0</v>
      </c>
      <c r="T672" t="s">
        <v>9</v>
      </c>
      <c r="U672" t="s">
        <v>854</v>
      </c>
      <c r="V672"/>
      <c r="W672"/>
    </row>
    <row r="673">
      <c r="A673" t="s">
        <v>639</v>
      </c>
      <c r="B673"/>
      <c r="C673"/>
      <c r="D673"/>
      <c r="E673"/>
      <c r="F673" t="s">
        <v>957</v>
      </c>
      <c r="G673" t="s">
        <v>953</v>
      </c>
      <c r="H673" t="n">
        <v>104.5</v>
      </c>
      <c r="I673"/>
      <c r="J673"/>
      <c r="K673"/>
      <c r="L673"/>
      <c r="M673"/>
      <c r="N673" t="s">
        <v>19</v>
      </c>
      <c r="O673" t="s">
        <v>9</v>
      </c>
      <c r="P673"/>
      <c r="Q673" t="s">
        <v>10</v>
      </c>
      <c r="R673" t="n">
        <v>12600.0</v>
      </c>
      <c r="S673" t="n">
        <v>0.0</v>
      </c>
      <c r="T673" t="s">
        <v>9</v>
      </c>
      <c r="U673" t="s">
        <v>854</v>
      </c>
      <c r="V673"/>
      <c r="W673"/>
    </row>
    <row r="674">
      <c r="A674" t="s">
        <v>639</v>
      </c>
      <c r="B674"/>
      <c r="C674" t="s">
        <v>958</v>
      </c>
      <c r="D674" t="s">
        <v>4</v>
      </c>
      <c r="E674" t="s">
        <v>951</v>
      </c>
      <c r="F674" t="s">
        <v>959</v>
      </c>
      <c r="G674" t="s">
        <v>953</v>
      </c>
      <c r="H674" t="n">
        <v>104.9</v>
      </c>
      <c r="I674">
        <f>SUM(H675:H676)</f>
      </c>
      <c r="J674" t="n">
        <v>255.6</v>
      </c>
      <c r="K674"/>
      <c r="L674"/>
      <c r="M674"/>
      <c r="N674" t="s">
        <v>19</v>
      </c>
      <c r="O674" t="s">
        <v>9</v>
      </c>
      <c r="P674"/>
      <c r="Q674" t="s">
        <v>10</v>
      </c>
      <c r="R674" t="n">
        <v>12600.0</v>
      </c>
      <c r="S674" t="n">
        <v>0.0</v>
      </c>
      <c r="T674" t="s">
        <v>9</v>
      </c>
      <c r="U674" t="s">
        <v>854</v>
      </c>
      <c r="V674"/>
      <c r="W674"/>
    </row>
    <row r="675">
      <c r="A675" t="s">
        <v>639</v>
      </c>
      <c r="B675"/>
      <c r="C675"/>
      <c r="D675"/>
      <c r="E675"/>
      <c r="F675" t="s">
        <v>960</v>
      </c>
      <c r="G675" t="s">
        <v>953</v>
      </c>
      <c r="H675" t="n">
        <v>104.9</v>
      </c>
      <c r="I675"/>
      <c r="J675"/>
      <c r="K675"/>
      <c r="L675"/>
      <c r="M675"/>
      <c r="N675" t="s">
        <v>19</v>
      </c>
      <c r="O675" t="s">
        <v>9</v>
      </c>
      <c r="P675"/>
      <c r="Q675" t="s">
        <v>10</v>
      </c>
      <c r="R675" t="n">
        <v>12600.0</v>
      </c>
      <c r="S675" t="n">
        <v>0.0</v>
      </c>
      <c r="T675" t="s">
        <v>9</v>
      </c>
      <c r="U675" t="s">
        <v>854</v>
      </c>
      <c r="V675"/>
      <c r="W675"/>
    </row>
    <row r="676">
      <c r="A676" t="s">
        <v>639</v>
      </c>
      <c r="B676" t="n">
        <v>45428.0</v>
      </c>
      <c r="C676" t="s">
        <v>961</v>
      </c>
      <c r="D676" t="s">
        <v>4</v>
      </c>
      <c r="E676" t="s">
        <v>951</v>
      </c>
      <c r="F676" t="s">
        <v>962</v>
      </c>
      <c r="G676" t="s">
        <v>870</v>
      </c>
      <c r="H676" t="n">
        <v>117.2</v>
      </c>
      <c r="I676">
        <f>SUM(H677:H678)</f>
      </c>
      <c r="J676" t="n">
        <v>280.6</v>
      </c>
      <c r="K676"/>
      <c r="L676"/>
      <c r="M676"/>
      <c r="N676" t="s">
        <v>19</v>
      </c>
      <c r="O676" t="s">
        <v>9</v>
      </c>
      <c r="P676"/>
      <c r="Q676" t="s">
        <v>10</v>
      </c>
      <c r="R676" t="n">
        <v>12300.0</v>
      </c>
      <c r="S676" t="n">
        <v>0.0</v>
      </c>
      <c r="T676" t="s">
        <v>9</v>
      </c>
      <c r="U676" t="s">
        <v>854</v>
      </c>
      <c r="V676"/>
      <c r="W676"/>
    </row>
    <row r="677">
      <c r="A677" t="s">
        <v>639</v>
      </c>
      <c r="B677"/>
      <c r="C677"/>
      <c r="D677"/>
      <c r="E677"/>
      <c r="F677" t="s">
        <v>963</v>
      </c>
      <c r="G677" t="s">
        <v>870</v>
      </c>
      <c r="H677" t="n">
        <v>117.2</v>
      </c>
      <c r="I677"/>
      <c r="J677"/>
      <c r="K677"/>
      <c r="L677"/>
      <c r="M677"/>
      <c r="N677" t="s">
        <v>19</v>
      </c>
      <c r="O677" t="s">
        <v>9</v>
      </c>
      <c r="P677"/>
      <c r="Q677" t="s">
        <v>10</v>
      </c>
      <c r="R677" t="n">
        <v>12300.0</v>
      </c>
      <c r="S677" t="n">
        <v>0.0</v>
      </c>
      <c r="T677" t="s">
        <v>9</v>
      </c>
      <c r="U677" t="s">
        <v>854</v>
      </c>
      <c r="V677"/>
      <c r="W677"/>
    </row>
    <row r="678">
      <c r="A678" t="s">
        <v>639</v>
      </c>
      <c r="B678"/>
      <c r="C678" t="s">
        <v>964</v>
      </c>
      <c r="D678" t="s">
        <v>4</v>
      </c>
      <c r="E678" t="s">
        <v>951</v>
      </c>
      <c r="F678" t="s">
        <v>965</v>
      </c>
      <c r="G678" t="s">
        <v>870</v>
      </c>
      <c r="H678" t="n">
        <v>118.0</v>
      </c>
      <c r="I678">
        <f>SUM(H679:H680)</f>
      </c>
      <c r="J678" t="n">
        <v>282.4</v>
      </c>
      <c r="K678"/>
      <c r="L678"/>
      <c r="M678"/>
      <c r="N678" t="s">
        <v>19</v>
      </c>
      <c r="O678" t="s">
        <v>9</v>
      </c>
      <c r="P678"/>
      <c r="Q678" t="s">
        <v>10</v>
      </c>
      <c r="R678" t="n">
        <v>12400.0</v>
      </c>
      <c r="S678" t="n">
        <v>0.0</v>
      </c>
      <c r="T678" t="s">
        <v>9</v>
      </c>
      <c r="U678" t="s">
        <v>854</v>
      </c>
      <c r="V678"/>
      <c r="W678"/>
    </row>
    <row r="679">
      <c r="A679" t="s">
        <v>639</v>
      </c>
      <c r="B679"/>
      <c r="C679"/>
      <c r="D679"/>
      <c r="E679"/>
      <c r="F679" t="s">
        <v>966</v>
      </c>
      <c r="G679" t="s">
        <v>870</v>
      </c>
      <c r="H679" t="n">
        <v>118.2</v>
      </c>
      <c r="I679"/>
      <c r="J679"/>
      <c r="K679"/>
      <c r="L679"/>
      <c r="M679"/>
      <c r="N679" t="s">
        <v>19</v>
      </c>
      <c r="O679" t="s">
        <v>9</v>
      </c>
      <c r="P679"/>
      <c r="Q679" t="s">
        <v>10</v>
      </c>
      <c r="R679" t="n">
        <v>12400.0</v>
      </c>
      <c r="S679" t="n">
        <v>0.0</v>
      </c>
      <c r="T679" t="s">
        <v>9</v>
      </c>
      <c r="U679" t="s">
        <v>854</v>
      </c>
      <c r="V679"/>
      <c r="W679"/>
    </row>
    <row r="680">
      <c r="A680" t="s">
        <v>639</v>
      </c>
      <c r="B680"/>
      <c r="C680" t="s">
        <v>967</v>
      </c>
      <c r="D680" t="s">
        <v>4</v>
      </c>
      <c r="E680" t="s">
        <v>968</v>
      </c>
      <c r="F680" t="s">
        <v>969</v>
      </c>
      <c r="G680" t="s">
        <v>970</v>
      </c>
      <c r="H680" t="n">
        <v>179.2</v>
      </c>
      <c r="I680">
        <f>SUM(H681:H682)</f>
      </c>
      <c r="J680" t="n">
        <v>425.0</v>
      </c>
      <c r="K680"/>
      <c r="L680"/>
      <c r="M680"/>
      <c r="N680" t="s">
        <v>19</v>
      </c>
      <c r="O680" t="s">
        <v>9</v>
      </c>
      <c r="P680"/>
      <c r="Q680" t="s">
        <v>10</v>
      </c>
      <c r="R680" t="n">
        <v>12600.0</v>
      </c>
      <c r="S680" t="n">
        <v>0.0</v>
      </c>
      <c r="T680" t="s">
        <v>9</v>
      </c>
      <c r="U680" t="s">
        <v>854</v>
      </c>
      <c r="V680"/>
      <c r="W680"/>
    </row>
    <row r="681">
      <c r="A681" t="s">
        <v>639</v>
      </c>
      <c r="B681"/>
      <c r="C681"/>
      <c r="D681"/>
      <c r="E681"/>
      <c r="F681" t="s">
        <v>971</v>
      </c>
      <c r="G681" t="s">
        <v>970</v>
      </c>
      <c r="H681" t="n">
        <v>179.8</v>
      </c>
      <c r="I681"/>
      <c r="J681"/>
      <c r="K681"/>
      <c r="L681"/>
      <c r="M681"/>
      <c r="N681" t="s">
        <v>19</v>
      </c>
      <c r="O681" t="s">
        <v>9</v>
      </c>
      <c r="P681"/>
      <c r="Q681" t="s">
        <v>10</v>
      </c>
      <c r="R681" t="n">
        <v>12600.0</v>
      </c>
      <c r="S681" t="n">
        <v>0.0</v>
      </c>
      <c r="T681" t="s">
        <v>9</v>
      </c>
      <c r="U681" t="s">
        <v>854</v>
      </c>
      <c r="V681"/>
      <c r="W681"/>
    </row>
    <row r="682">
      <c r="A682" t="s">
        <v>639</v>
      </c>
      <c r="B682"/>
      <c r="C682" t="s">
        <v>972</v>
      </c>
      <c r="D682" t="s">
        <v>4</v>
      </c>
      <c r="E682" t="s">
        <v>968</v>
      </c>
      <c r="F682" t="s">
        <v>973</v>
      </c>
      <c r="G682" t="s">
        <v>974</v>
      </c>
      <c r="H682" t="n">
        <v>165.2</v>
      </c>
      <c r="I682">
        <f>SUM(H683:H684)</f>
      </c>
      <c r="J682" t="n">
        <v>391.2</v>
      </c>
      <c r="K682"/>
      <c r="L682"/>
      <c r="M682"/>
      <c r="N682" t="s">
        <v>19</v>
      </c>
      <c r="O682" t="s">
        <v>9</v>
      </c>
      <c r="P682"/>
      <c r="Q682" t="s">
        <v>10</v>
      </c>
      <c r="R682" t="n">
        <v>11400.0</v>
      </c>
      <c r="S682" t="n">
        <v>0.0</v>
      </c>
      <c r="T682" t="s">
        <v>9</v>
      </c>
      <c r="U682" t="s">
        <v>854</v>
      </c>
      <c r="V682"/>
      <c r="W682"/>
    </row>
    <row r="683">
      <c r="A683" t="s">
        <v>639</v>
      </c>
      <c r="B683"/>
      <c r="C683"/>
      <c r="D683"/>
      <c r="E683"/>
      <c r="F683" t="s">
        <v>975</v>
      </c>
      <c r="G683" t="s">
        <v>974</v>
      </c>
      <c r="H683" t="n">
        <v>160.0</v>
      </c>
      <c r="I683"/>
      <c r="J683"/>
      <c r="K683"/>
      <c r="L683"/>
      <c r="M683"/>
      <c r="N683" t="s">
        <v>19</v>
      </c>
      <c r="O683" t="s">
        <v>9</v>
      </c>
      <c r="P683"/>
      <c r="Q683" t="s">
        <v>10</v>
      </c>
      <c r="R683" t="n">
        <v>11000.0</v>
      </c>
      <c r="S683" t="n">
        <v>0.0</v>
      </c>
      <c r="T683" t="s">
        <v>9</v>
      </c>
      <c r="U683" t="s">
        <v>854</v>
      </c>
      <c r="V683"/>
      <c r="W683"/>
    </row>
    <row r="684">
      <c r="A684" t="s">
        <v>639</v>
      </c>
      <c r="B684"/>
      <c r="C684" t="s">
        <v>976</v>
      </c>
      <c r="D684" t="s">
        <v>4</v>
      </c>
      <c r="E684" t="s">
        <v>977</v>
      </c>
      <c r="F684" t="s">
        <v>978</v>
      </c>
      <c r="G684" t="s">
        <v>870</v>
      </c>
      <c r="H684" t="n">
        <v>116.8</v>
      </c>
      <c r="I684">
        <f>SUM(H685:H688)</f>
      </c>
      <c r="J684" t="n">
        <v>537.0</v>
      </c>
      <c r="K684"/>
      <c r="L684"/>
      <c r="M684"/>
      <c r="N684" t="s">
        <v>19</v>
      </c>
      <c r="O684" t="s">
        <v>9</v>
      </c>
      <c r="P684"/>
      <c r="Q684" t="s">
        <v>10</v>
      </c>
      <c r="R684" t="n">
        <v>12600.0</v>
      </c>
      <c r="S684" t="n">
        <v>0.0</v>
      </c>
      <c r="T684" t="s">
        <v>9</v>
      </c>
      <c r="U684" t="s">
        <v>854</v>
      </c>
      <c r="V684"/>
      <c r="W684"/>
    </row>
    <row r="685">
      <c r="A685" t="s">
        <v>639</v>
      </c>
      <c r="B685"/>
      <c r="C685"/>
      <c r="D685"/>
      <c r="E685"/>
      <c r="F685" t="s">
        <v>979</v>
      </c>
      <c r="G685" t="s">
        <v>870</v>
      </c>
      <c r="H685" t="n">
        <v>117.2</v>
      </c>
      <c r="I685"/>
      <c r="J685"/>
      <c r="K685"/>
      <c r="L685"/>
      <c r="M685"/>
      <c r="N685" t="s">
        <v>19</v>
      </c>
      <c r="O685" t="s">
        <v>9</v>
      </c>
      <c r="P685"/>
      <c r="Q685" t="s">
        <v>10</v>
      </c>
      <c r="R685" t="n">
        <v>12700.0</v>
      </c>
      <c r="S685" t="n">
        <v>0.0</v>
      </c>
      <c r="T685" t="s">
        <v>9</v>
      </c>
      <c r="U685" t="s">
        <v>854</v>
      </c>
      <c r="V685"/>
      <c r="W685"/>
    </row>
    <row r="686">
      <c r="A686" t="s">
        <v>639</v>
      </c>
      <c r="B686"/>
      <c r="C686"/>
      <c r="D686"/>
      <c r="E686"/>
      <c r="F686" t="s">
        <v>980</v>
      </c>
      <c r="G686" t="s">
        <v>870</v>
      </c>
      <c r="H686" t="n">
        <v>111.8</v>
      </c>
      <c r="I686"/>
      <c r="J686"/>
      <c r="K686"/>
      <c r="L686"/>
      <c r="M686"/>
      <c r="N686" t="s">
        <v>19</v>
      </c>
      <c r="O686" t="s">
        <v>9</v>
      </c>
      <c r="P686"/>
      <c r="Q686" t="s">
        <v>10</v>
      </c>
      <c r="R686" t="n">
        <v>12100.0</v>
      </c>
      <c r="S686" t="n">
        <v>1.0</v>
      </c>
      <c r="T686" t="s">
        <v>9</v>
      </c>
      <c r="U686" t="s">
        <v>854</v>
      </c>
      <c r="V686"/>
      <c r="W686"/>
    </row>
    <row r="687">
      <c r="A687" t="s">
        <v>639</v>
      </c>
      <c r="B687"/>
      <c r="C687"/>
      <c r="D687"/>
      <c r="E687"/>
      <c r="F687" t="s">
        <v>981</v>
      </c>
      <c r="G687" t="s">
        <v>870</v>
      </c>
      <c r="H687" t="n">
        <v>112.0</v>
      </c>
      <c r="I687"/>
      <c r="J687"/>
      <c r="K687"/>
      <c r="L687"/>
      <c r="M687"/>
      <c r="N687" t="s">
        <v>19</v>
      </c>
      <c r="O687" t="s">
        <v>9</v>
      </c>
      <c r="P687"/>
      <c r="Q687" t="s">
        <v>10</v>
      </c>
      <c r="R687" t="n">
        <v>12100.0</v>
      </c>
      <c r="S687" t="n">
        <v>1.0</v>
      </c>
      <c r="T687" t="s">
        <v>9</v>
      </c>
      <c r="U687" t="s">
        <v>854</v>
      </c>
      <c r="V687"/>
      <c r="W687"/>
    </row>
    <row r="688">
      <c r="A688" t="s">
        <v>639</v>
      </c>
      <c r="B688"/>
      <c r="C688" t="s">
        <v>982</v>
      </c>
      <c r="D688" t="s">
        <v>4</v>
      </c>
      <c r="E688" t="s">
        <v>977</v>
      </c>
      <c r="F688" t="s">
        <v>983</v>
      </c>
      <c r="G688" t="s">
        <v>870</v>
      </c>
      <c r="H688" t="n">
        <v>116.0</v>
      </c>
      <c r="I688">
        <f>SUM(H689:H692)</f>
      </c>
      <c r="J688" t="n">
        <v>545.6</v>
      </c>
      <c r="K688"/>
      <c r="L688"/>
      <c r="M688"/>
      <c r="N688" t="s">
        <v>19</v>
      </c>
      <c r="O688" t="s">
        <v>9</v>
      </c>
      <c r="P688"/>
      <c r="Q688" t="s">
        <v>10</v>
      </c>
      <c r="R688" t="n">
        <v>12600.0</v>
      </c>
      <c r="S688" t="n">
        <v>0.0</v>
      </c>
      <c r="T688" t="s">
        <v>9</v>
      </c>
      <c r="U688" t="s">
        <v>854</v>
      </c>
      <c r="V688"/>
      <c r="W688"/>
    </row>
    <row r="689">
      <c r="A689" t="s">
        <v>639</v>
      </c>
      <c r="B689"/>
      <c r="C689"/>
      <c r="D689"/>
      <c r="E689"/>
      <c r="F689" t="s">
        <v>984</v>
      </c>
      <c r="G689" t="s">
        <v>870</v>
      </c>
      <c r="H689" t="n">
        <v>117.4</v>
      </c>
      <c r="I689"/>
      <c r="J689"/>
      <c r="K689"/>
      <c r="L689"/>
      <c r="M689"/>
      <c r="N689" t="s">
        <v>19</v>
      </c>
      <c r="O689" t="s">
        <v>9</v>
      </c>
      <c r="P689"/>
      <c r="Q689" t="s">
        <v>10</v>
      </c>
      <c r="R689" t="n">
        <v>12700.0</v>
      </c>
      <c r="S689" t="n">
        <v>0.0</v>
      </c>
      <c r="T689" t="s">
        <v>9</v>
      </c>
      <c r="U689" t="s">
        <v>854</v>
      </c>
      <c r="V689"/>
      <c r="W689"/>
    </row>
    <row r="690">
      <c r="A690" t="s">
        <v>639</v>
      </c>
      <c r="B690"/>
      <c r="C690"/>
      <c r="D690"/>
      <c r="E690"/>
      <c r="F690" t="s">
        <v>985</v>
      </c>
      <c r="G690" t="s">
        <v>870</v>
      </c>
      <c r="H690" t="n">
        <v>116.8</v>
      </c>
      <c r="I690"/>
      <c r="J690"/>
      <c r="K690"/>
      <c r="L690"/>
      <c r="M690"/>
      <c r="N690" t="s">
        <v>19</v>
      </c>
      <c r="O690" t="s">
        <v>9</v>
      </c>
      <c r="P690"/>
      <c r="Q690" t="s">
        <v>10</v>
      </c>
      <c r="R690" t="n">
        <v>12600.0</v>
      </c>
      <c r="S690" t="n">
        <v>0.0</v>
      </c>
      <c r="T690" t="s">
        <v>9</v>
      </c>
      <c r="U690" t="s">
        <v>854</v>
      </c>
      <c r="V690"/>
      <c r="W690"/>
    </row>
    <row r="691">
      <c r="A691" t="s">
        <v>639</v>
      </c>
      <c r="B691"/>
      <c r="C691"/>
      <c r="D691"/>
      <c r="E691"/>
      <c r="F691" t="s">
        <v>986</v>
      </c>
      <c r="G691" t="s">
        <v>870</v>
      </c>
      <c r="H691" t="n">
        <v>116.2</v>
      </c>
      <c r="I691"/>
      <c r="J691"/>
      <c r="K691"/>
      <c r="L691"/>
      <c r="M691"/>
      <c r="N691" t="s">
        <v>19</v>
      </c>
      <c r="O691" t="s">
        <v>9</v>
      </c>
      <c r="P691"/>
      <c r="Q691" t="s">
        <v>10</v>
      </c>
      <c r="R691" t="n">
        <v>12600.0</v>
      </c>
      <c r="S691" t="n">
        <v>0.0</v>
      </c>
      <c r="T691" t="s">
        <v>9</v>
      </c>
      <c r="U691" t="s">
        <v>854</v>
      </c>
      <c r="V691"/>
      <c r="W691"/>
    </row>
    <row r="692">
      <c r="A692" t="s">
        <v>639</v>
      </c>
      <c r="B692"/>
      <c r="C692" t="s">
        <v>987</v>
      </c>
      <c r="D692" t="s">
        <v>4</v>
      </c>
      <c r="E692" t="s">
        <v>977</v>
      </c>
      <c r="F692" t="s">
        <v>988</v>
      </c>
      <c r="G692" t="s">
        <v>870</v>
      </c>
      <c r="H692" t="n">
        <v>117.2</v>
      </c>
      <c r="I692">
        <f>SUM(H693:H696)</f>
      </c>
      <c r="J692" t="n">
        <v>549.2</v>
      </c>
      <c r="K692"/>
      <c r="L692"/>
      <c r="M692"/>
      <c r="N692" t="s">
        <v>19</v>
      </c>
      <c r="O692" t="s">
        <v>9</v>
      </c>
      <c r="P692"/>
      <c r="Q692" t="s">
        <v>10</v>
      </c>
      <c r="R692" t="n">
        <v>12700.0</v>
      </c>
      <c r="S692" t="n">
        <v>0.0</v>
      </c>
      <c r="T692" t="s">
        <v>9</v>
      </c>
      <c r="U692" t="s">
        <v>854</v>
      </c>
      <c r="V692"/>
      <c r="W692"/>
    </row>
    <row r="693">
      <c r="A693" t="s">
        <v>639</v>
      </c>
      <c r="B693"/>
      <c r="C693"/>
      <c r="D693"/>
      <c r="E693"/>
      <c r="F693" t="s">
        <v>989</v>
      </c>
      <c r="G693" t="s">
        <v>870</v>
      </c>
      <c r="H693" t="n">
        <v>117.2</v>
      </c>
      <c r="I693"/>
      <c r="J693"/>
      <c r="K693"/>
      <c r="L693"/>
      <c r="M693"/>
      <c r="N693" t="s">
        <v>19</v>
      </c>
      <c r="O693" t="s">
        <v>9</v>
      </c>
      <c r="P693"/>
      <c r="Q693" t="s">
        <v>10</v>
      </c>
      <c r="R693" t="n">
        <v>12700.0</v>
      </c>
      <c r="S693" t="n">
        <v>0.0</v>
      </c>
      <c r="T693" t="s">
        <v>9</v>
      </c>
      <c r="U693" t="s">
        <v>854</v>
      </c>
      <c r="V693"/>
      <c r="W693"/>
    </row>
    <row r="694">
      <c r="A694" t="s">
        <v>639</v>
      </c>
      <c r="B694"/>
      <c r="C694"/>
      <c r="D694"/>
      <c r="E694"/>
      <c r="F694" t="s">
        <v>990</v>
      </c>
      <c r="G694" t="s">
        <v>870</v>
      </c>
      <c r="H694" t="n">
        <v>117.8</v>
      </c>
      <c r="I694"/>
      <c r="J694"/>
      <c r="K694"/>
      <c r="L694"/>
      <c r="M694"/>
      <c r="N694" t="s">
        <v>19</v>
      </c>
      <c r="O694" t="s">
        <v>9</v>
      </c>
      <c r="P694"/>
      <c r="Q694" t="s">
        <v>10</v>
      </c>
      <c r="R694" t="n">
        <v>12700.0</v>
      </c>
      <c r="S694" t="n">
        <v>0.0</v>
      </c>
      <c r="T694" t="s">
        <v>9</v>
      </c>
      <c r="U694" t="s">
        <v>854</v>
      </c>
      <c r="V694"/>
      <c r="W694"/>
    </row>
    <row r="695">
      <c r="A695" t="s">
        <v>639</v>
      </c>
      <c r="B695"/>
      <c r="C695"/>
      <c r="D695"/>
      <c r="E695"/>
      <c r="F695" t="s">
        <v>991</v>
      </c>
      <c r="G695" t="s">
        <v>870</v>
      </c>
      <c r="H695" t="n">
        <v>117.8</v>
      </c>
      <c r="I695"/>
      <c r="J695"/>
      <c r="K695"/>
      <c r="L695"/>
      <c r="M695"/>
      <c r="N695" t="s">
        <v>19</v>
      </c>
      <c r="O695" t="s">
        <v>9</v>
      </c>
      <c r="P695"/>
      <c r="Q695" t="s">
        <v>10</v>
      </c>
      <c r="R695" t="n">
        <v>12700.0</v>
      </c>
      <c r="S695" t="n">
        <v>0.0</v>
      </c>
      <c r="T695" t="s">
        <v>9</v>
      </c>
      <c r="U695" t="s">
        <v>854</v>
      </c>
      <c r="V695"/>
      <c r="W695"/>
    </row>
    <row r="696">
      <c r="A696" t="s">
        <v>639</v>
      </c>
      <c r="B696"/>
      <c r="C696" t="s">
        <v>992</v>
      </c>
      <c r="D696" t="s">
        <v>4</v>
      </c>
      <c r="E696" t="s">
        <v>977</v>
      </c>
      <c r="F696" t="s">
        <v>993</v>
      </c>
      <c r="G696" t="s">
        <v>994</v>
      </c>
      <c r="H696" t="n">
        <v>110.7</v>
      </c>
      <c r="I696">
        <f>SUM(H697:H700)</f>
      </c>
      <c r="J696" t="n">
        <v>514.2</v>
      </c>
      <c r="K696"/>
      <c r="L696"/>
      <c r="M696"/>
      <c r="N696" t="s">
        <v>19</v>
      </c>
      <c r="O696" t="s">
        <v>9</v>
      </c>
      <c r="P696"/>
      <c r="Q696" t="s">
        <v>10</v>
      </c>
      <c r="R696" t="n">
        <v>12700.0</v>
      </c>
      <c r="S696" t="n">
        <v>0.0</v>
      </c>
      <c r="T696" t="s">
        <v>9</v>
      </c>
      <c r="U696" t="s">
        <v>854</v>
      </c>
      <c r="V696"/>
      <c r="W696"/>
    </row>
    <row r="697">
      <c r="A697" t="s">
        <v>639</v>
      </c>
      <c r="B697"/>
      <c r="C697"/>
      <c r="D697"/>
      <c r="E697"/>
      <c r="F697" t="s">
        <v>995</v>
      </c>
      <c r="G697" t="s">
        <v>994</v>
      </c>
      <c r="H697" t="n">
        <v>111.3</v>
      </c>
      <c r="I697"/>
      <c r="J697"/>
      <c r="K697"/>
      <c r="L697"/>
      <c r="M697"/>
      <c r="N697" t="s">
        <v>19</v>
      </c>
      <c r="O697" t="s">
        <v>9</v>
      </c>
      <c r="P697"/>
      <c r="Q697" t="s">
        <v>10</v>
      </c>
      <c r="R697" t="n">
        <v>12700.0</v>
      </c>
      <c r="S697" t="n">
        <v>0.0</v>
      </c>
      <c r="T697" t="s">
        <v>9</v>
      </c>
      <c r="U697" t="s">
        <v>854</v>
      </c>
      <c r="V697"/>
      <c r="W697"/>
    </row>
    <row r="698">
      <c r="A698" t="s">
        <v>639</v>
      </c>
      <c r="B698"/>
      <c r="C698"/>
      <c r="D698"/>
      <c r="E698"/>
      <c r="F698" t="s">
        <v>996</v>
      </c>
      <c r="G698" t="s">
        <v>994</v>
      </c>
      <c r="H698" t="n">
        <v>111.1</v>
      </c>
      <c r="I698"/>
      <c r="J698"/>
      <c r="K698"/>
      <c r="L698"/>
      <c r="M698"/>
      <c r="N698" t="s">
        <v>19</v>
      </c>
      <c r="O698" t="s">
        <v>9</v>
      </c>
      <c r="P698"/>
      <c r="Q698" t="s">
        <v>10</v>
      </c>
      <c r="R698" t="n">
        <v>12700.0</v>
      </c>
      <c r="S698" t="n">
        <v>0.0</v>
      </c>
      <c r="T698" t="s">
        <v>9</v>
      </c>
      <c r="U698" t="s">
        <v>854</v>
      </c>
      <c r="V698"/>
      <c r="W698"/>
    </row>
    <row r="699">
      <c r="A699" t="s">
        <v>639</v>
      </c>
      <c r="B699"/>
      <c r="C699"/>
      <c r="D699"/>
      <c r="E699"/>
      <c r="F699" t="s">
        <v>997</v>
      </c>
      <c r="G699" t="s">
        <v>994</v>
      </c>
      <c r="H699" t="n">
        <v>110.7</v>
      </c>
      <c r="I699"/>
      <c r="J699"/>
      <c r="K699"/>
      <c r="L699"/>
      <c r="M699"/>
      <c r="N699" t="s">
        <v>19</v>
      </c>
      <c r="O699" t="s">
        <v>9</v>
      </c>
      <c r="P699"/>
      <c r="Q699" t="s">
        <v>10</v>
      </c>
      <c r="R699" t="n">
        <v>12700.0</v>
      </c>
      <c r="S699" t="n">
        <v>0.0</v>
      </c>
      <c r="T699" t="s">
        <v>9</v>
      </c>
      <c r="U699" t="s">
        <v>854</v>
      </c>
      <c r="V699"/>
      <c r="W699"/>
    </row>
    <row r="700">
      <c r="A700" t="s">
        <v>639</v>
      </c>
      <c r="B700"/>
      <c r="C700" t="s">
        <v>998</v>
      </c>
      <c r="D700" t="s">
        <v>4</v>
      </c>
      <c r="E700" t="s">
        <v>438</v>
      </c>
      <c r="F700" t="s">
        <v>999</v>
      </c>
      <c r="G700" t="s">
        <v>870</v>
      </c>
      <c r="H700" t="n">
        <v>118.0</v>
      </c>
      <c r="I700">
        <f>SUM(H701:H704)</f>
      </c>
      <c r="J700" t="n">
        <v>544.8</v>
      </c>
      <c r="K700"/>
      <c r="L700"/>
      <c r="M700"/>
      <c r="N700" t="s">
        <v>19</v>
      </c>
      <c r="O700" t="s">
        <v>9</v>
      </c>
      <c r="P700"/>
      <c r="Q700" t="s">
        <v>10</v>
      </c>
      <c r="R700" t="n">
        <v>12400.0</v>
      </c>
      <c r="S700" t="n">
        <v>0.0</v>
      </c>
      <c r="T700" t="s">
        <v>9</v>
      </c>
      <c r="U700" t="s">
        <v>854</v>
      </c>
      <c r="V700"/>
      <c r="W700"/>
    </row>
    <row r="701">
      <c r="A701" t="s">
        <v>639</v>
      </c>
      <c r="B701"/>
      <c r="C701"/>
      <c r="D701"/>
      <c r="E701"/>
      <c r="F701" t="s">
        <v>1000</v>
      </c>
      <c r="G701" t="s">
        <v>870</v>
      </c>
      <c r="H701" t="n">
        <v>117.4</v>
      </c>
      <c r="I701"/>
      <c r="J701"/>
      <c r="K701"/>
      <c r="L701"/>
      <c r="M701"/>
      <c r="N701" t="s">
        <v>19</v>
      </c>
      <c r="O701" t="s">
        <v>9</v>
      </c>
      <c r="P701"/>
      <c r="Q701" t="s">
        <v>10</v>
      </c>
      <c r="R701" t="n">
        <v>12200.0</v>
      </c>
      <c r="S701" t="n">
        <v>0.0</v>
      </c>
      <c r="T701" t="s">
        <v>9</v>
      </c>
      <c r="U701" t="s">
        <v>854</v>
      </c>
      <c r="V701"/>
      <c r="W701"/>
    </row>
    <row r="702">
      <c r="A702" t="s">
        <v>639</v>
      </c>
      <c r="B702"/>
      <c r="C702"/>
      <c r="D702"/>
      <c r="E702"/>
      <c r="F702" t="s">
        <v>1001</v>
      </c>
      <c r="G702" t="s">
        <v>870</v>
      </c>
      <c r="H702" t="n">
        <v>118.8</v>
      </c>
      <c r="I702"/>
      <c r="J702"/>
      <c r="K702"/>
      <c r="L702"/>
      <c r="M702"/>
      <c r="N702" t="s">
        <v>19</v>
      </c>
      <c r="O702" t="s">
        <v>9</v>
      </c>
      <c r="P702"/>
      <c r="Q702" t="s">
        <v>10</v>
      </c>
      <c r="R702" t="n">
        <v>12700.0</v>
      </c>
      <c r="S702" t="n">
        <v>0.0</v>
      </c>
      <c r="T702" t="s">
        <v>9</v>
      </c>
      <c r="U702" t="s">
        <v>854</v>
      </c>
      <c r="V702"/>
      <c r="W702"/>
    </row>
    <row r="703">
      <c r="A703" t="s">
        <v>639</v>
      </c>
      <c r="B703"/>
      <c r="C703"/>
      <c r="D703"/>
      <c r="E703"/>
      <c r="F703" t="s">
        <v>1002</v>
      </c>
      <c r="G703" t="s">
        <v>870</v>
      </c>
      <c r="H703" t="n">
        <v>116.4</v>
      </c>
      <c r="I703"/>
      <c r="J703"/>
      <c r="K703"/>
      <c r="L703"/>
      <c r="M703"/>
      <c r="N703" t="s">
        <v>19</v>
      </c>
      <c r="O703" t="s">
        <v>9</v>
      </c>
      <c r="P703"/>
      <c r="Q703" t="s">
        <v>10</v>
      </c>
      <c r="R703" t="n">
        <v>12300.0</v>
      </c>
      <c r="S703" t="n">
        <v>0.0</v>
      </c>
      <c r="T703" t="s">
        <v>9</v>
      </c>
      <c r="U703" t="s">
        <v>854</v>
      </c>
      <c r="V703"/>
      <c r="W703"/>
    </row>
    <row r="704">
      <c r="A704" t="s">
        <v>639</v>
      </c>
      <c r="B704"/>
      <c r="C704" t="s">
        <v>1003</v>
      </c>
      <c r="D704" t="s">
        <v>4</v>
      </c>
      <c r="E704" t="s">
        <v>438</v>
      </c>
      <c r="F704" t="s">
        <v>1004</v>
      </c>
      <c r="G704" t="s">
        <v>870</v>
      </c>
      <c r="H704" t="n">
        <v>117.6</v>
      </c>
      <c r="I704">
        <f>SUM(H705:H708)</f>
      </c>
      <c r="J704" t="n">
        <v>542.8</v>
      </c>
      <c r="K704"/>
      <c r="L704"/>
      <c r="M704"/>
      <c r="N704" t="s">
        <v>19</v>
      </c>
      <c r="O704" t="s">
        <v>9</v>
      </c>
      <c r="P704"/>
      <c r="Q704" t="s">
        <v>10</v>
      </c>
      <c r="R704" t="n">
        <v>12400.0</v>
      </c>
      <c r="S704" t="n">
        <v>0.0</v>
      </c>
      <c r="T704" t="s">
        <v>9</v>
      </c>
      <c r="U704" t="s">
        <v>854</v>
      </c>
      <c r="V704"/>
      <c r="W704"/>
    </row>
    <row r="705">
      <c r="A705" t="s">
        <v>639</v>
      </c>
      <c r="B705"/>
      <c r="C705"/>
      <c r="D705"/>
      <c r="E705"/>
      <c r="F705" t="s">
        <v>1005</v>
      </c>
      <c r="G705" t="s">
        <v>870</v>
      </c>
      <c r="H705" t="n">
        <v>117.0</v>
      </c>
      <c r="I705"/>
      <c r="J705"/>
      <c r="K705"/>
      <c r="L705"/>
      <c r="M705"/>
      <c r="N705" t="s">
        <v>19</v>
      </c>
      <c r="O705" t="s">
        <v>9</v>
      </c>
      <c r="P705"/>
      <c r="Q705" t="s">
        <v>10</v>
      </c>
      <c r="R705" t="n">
        <v>12200.0</v>
      </c>
      <c r="S705" t="n">
        <v>0.0</v>
      </c>
      <c r="T705" t="s">
        <v>9</v>
      </c>
      <c r="U705" t="s">
        <v>854</v>
      </c>
      <c r="V705"/>
      <c r="W705"/>
    </row>
    <row r="706">
      <c r="A706" t="s">
        <v>639</v>
      </c>
      <c r="B706"/>
      <c r="C706"/>
      <c r="D706"/>
      <c r="E706"/>
      <c r="F706" t="s">
        <v>1006</v>
      </c>
      <c r="G706" t="s">
        <v>870</v>
      </c>
      <c r="H706" t="n">
        <v>116.6</v>
      </c>
      <c r="I706"/>
      <c r="J706"/>
      <c r="K706"/>
      <c r="L706"/>
      <c r="M706"/>
      <c r="N706" t="s">
        <v>19</v>
      </c>
      <c r="O706" t="s">
        <v>9</v>
      </c>
      <c r="P706"/>
      <c r="Q706" t="s">
        <v>10</v>
      </c>
      <c r="R706" t="n">
        <v>12300.0</v>
      </c>
      <c r="S706" t="n">
        <v>0.0</v>
      </c>
      <c r="T706" t="s">
        <v>9</v>
      </c>
      <c r="U706" t="s">
        <v>854</v>
      </c>
      <c r="V706"/>
      <c r="W706"/>
    </row>
    <row r="707">
      <c r="A707" t="s">
        <v>639</v>
      </c>
      <c r="B707"/>
      <c r="C707"/>
      <c r="D707"/>
      <c r="E707"/>
      <c r="F707" t="s">
        <v>1007</v>
      </c>
      <c r="G707" t="s">
        <v>870</v>
      </c>
      <c r="H707" t="n">
        <v>117.4</v>
      </c>
      <c r="I707"/>
      <c r="J707"/>
      <c r="K707"/>
      <c r="L707"/>
      <c r="M707"/>
      <c r="N707" t="s">
        <v>19</v>
      </c>
      <c r="O707" t="s">
        <v>9</v>
      </c>
      <c r="P707"/>
      <c r="Q707" t="s">
        <v>10</v>
      </c>
      <c r="R707" t="n">
        <v>12300.0</v>
      </c>
      <c r="S707" t="n">
        <v>0.0</v>
      </c>
      <c r="T707" t="s">
        <v>9</v>
      </c>
      <c r="U707" t="s">
        <v>854</v>
      </c>
      <c r="V707"/>
      <c r="W707"/>
    </row>
    <row r="708">
      <c r="A708" t="s">
        <v>639</v>
      </c>
      <c r="B708"/>
      <c r="C708" t="s">
        <v>1008</v>
      </c>
      <c r="D708" t="s">
        <v>4</v>
      </c>
      <c r="E708" t="s">
        <v>23</v>
      </c>
      <c r="F708" t="s">
        <v>1009</v>
      </c>
      <c r="G708" t="s">
        <v>1010</v>
      </c>
      <c r="H708" t="n">
        <v>136.0</v>
      </c>
      <c r="I708">
        <f>SUM(H709:H710)</f>
      </c>
      <c r="J708" t="n">
        <v>325.3</v>
      </c>
      <c r="K708"/>
      <c r="L708"/>
      <c r="M708"/>
      <c r="N708" t="s">
        <v>19</v>
      </c>
      <c r="O708" t="s">
        <v>9</v>
      </c>
      <c r="P708"/>
      <c r="Q708" t="s">
        <v>10</v>
      </c>
      <c r="R708" t="n">
        <v>12800.0</v>
      </c>
      <c r="S708" t="n">
        <v>1.0</v>
      </c>
      <c r="T708" t="s">
        <v>9</v>
      </c>
      <c r="U708" t="s">
        <v>854</v>
      </c>
      <c r="V708"/>
      <c r="W708"/>
    </row>
    <row r="709">
      <c r="A709" t="s">
        <v>639</v>
      </c>
      <c r="B709"/>
      <c r="C709"/>
      <c r="D709"/>
      <c r="E709"/>
      <c r="F709" t="s">
        <v>1011</v>
      </c>
      <c r="G709" t="s">
        <v>1010</v>
      </c>
      <c r="H709" t="n">
        <v>136.8</v>
      </c>
      <c r="I709"/>
      <c r="J709"/>
      <c r="K709"/>
      <c r="L709"/>
      <c r="M709"/>
      <c r="N709" t="s">
        <v>19</v>
      </c>
      <c r="O709" t="s">
        <v>9</v>
      </c>
      <c r="P709"/>
      <c r="Q709" t="s">
        <v>10</v>
      </c>
      <c r="R709" t="n">
        <v>12900.0</v>
      </c>
      <c r="S709" t="n">
        <v>1.0</v>
      </c>
      <c r="T709" t="s">
        <v>9</v>
      </c>
      <c r="U709" t="s">
        <v>854</v>
      </c>
      <c r="V709"/>
      <c r="W709"/>
    </row>
    <row r="710">
      <c r="A710" t="s">
        <v>639</v>
      </c>
      <c r="B710"/>
      <c r="C710" t="s">
        <v>1012</v>
      </c>
      <c r="D710" t="s">
        <v>4</v>
      </c>
      <c r="E710" t="s">
        <v>848</v>
      </c>
      <c r="F710" t="s">
        <v>1013</v>
      </c>
      <c r="G710" t="s">
        <v>850</v>
      </c>
      <c r="H710" t="n">
        <v>185.1</v>
      </c>
      <c r="I710">
        <f>SUM(H711:H712)</f>
      </c>
      <c r="J710" t="n">
        <v>433.7</v>
      </c>
      <c r="K710"/>
      <c r="L710"/>
      <c r="M710"/>
      <c r="N710" t="s">
        <v>19</v>
      </c>
      <c r="O710" t="s">
        <v>9</v>
      </c>
      <c r="P710"/>
      <c r="Q710" t="s">
        <v>10</v>
      </c>
      <c r="R710" t="n">
        <v>11700.0</v>
      </c>
      <c r="S710" t="n">
        <v>0.0</v>
      </c>
      <c r="T710" t="s">
        <v>9</v>
      </c>
      <c r="U710" t="s">
        <v>854</v>
      </c>
      <c r="V710"/>
      <c r="W710"/>
    </row>
    <row r="711">
      <c r="A711" t="s">
        <v>639</v>
      </c>
      <c r="B711"/>
      <c r="C711"/>
      <c r="D711"/>
      <c r="E711"/>
      <c r="F711" t="s">
        <v>1014</v>
      </c>
      <c r="G711" t="s">
        <v>850</v>
      </c>
      <c r="H711" t="n">
        <v>185.6</v>
      </c>
      <c r="I711"/>
      <c r="J711"/>
      <c r="K711"/>
      <c r="L711"/>
      <c r="M711"/>
      <c r="N711" t="s">
        <v>19</v>
      </c>
      <c r="O711" t="s">
        <v>9</v>
      </c>
      <c r="P711"/>
      <c r="Q711" t="s">
        <v>10</v>
      </c>
      <c r="R711" t="n">
        <v>11700.0</v>
      </c>
      <c r="S711" t="n">
        <v>0.0</v>
      </c>
      <c r="T711" t="s">
        <v>9</v>
      </c>
      <c r="U711" t="s">
        <v>854</v>
      </c>
      <c r="V711"/>
      <c r="W711"/>
    </row>
    <row r="712">
      <c r="A712" t="s">
        <v>639</v>
      </c>
      <c r="B712" t="n">
        <v>45430.0</v>
      </c>
      <c r="C712" t="s">
        <v>1015</v>
      </c>
      <c r="D712" t="s">
        <v>4</v>
      </c>
      <c r="E712" t="s">
        <v>894</v>
      </c>
      <c r="F712" t="s">
        <v>1016</v>
      </c>
      <c r="G712" t="s">
        <v>71</v>
      </c>
      <c r="H712" t="n">
        <v>92.3</v>
      </c>
      <c r="I712">
        <f>SUM(H713:H716)</f>
      </c>
      <c r="J712" t="n">
        <v>437.0</v>
      </c>
      <c r="K712"/>
      <c r="L712"/>
      <c r="M712"/>
      <c r="N712" t="s">
        <v>19</v>
      </c>
      <c r="O712" t="s">
        <v>9</v>
      </c>
      <c r="P712"/>
      <c r="Q712" t="s">
        <v>10</v>
      </c>
      <c r="R712" t="n">
        <v>12800.0</v>
      </c>
      <c r="S712" t="n">
        <v>0.0</v>
      </c>
      <c r="T712" t="s">
        <v>9</v>
      </c>
      <c r="U712" t="s">
        <v>854</v>
      </c>
      <c r="V712"/>
      <c r="W712"/>
    </row>
    <row r="713">
      <c r="A713" t="s">
        <v>639</v>
      </c>
      <c r="B713"/>
      <c r="C713"/>
      <c r="D713"/>
      <c r="E713"/>
      <c r="F713" t="s">
        <v>1017</v>
      </c>
      <c r="G713" t="s">
        <v>71</v>
      </c>
      <c r="H713" t="n">
        <v>92.9</v>
      </c>
      <c r="I713"/>
      <c r="J713"/>
      <c r="K713"/>
      <c r="L713"/>
      <c r="M713"/>
      <c r="N713" t="s">
        <v>19</v>
      </c>
      <c r="O713" t="s">
        <v>9</v>
      </c>
      <c r="P713"/>
      <c r="Q713" t="s">
        <v>10</v>
      </c>
      <c r="R713" t="n">
        <v>12800.0</v>
      </c>
      <c r="S713" t="n">
        <v>0.0</v>
      </c>
      <c r="T713" t="s">
        <v>9</v>
      </c>
      <c r="U713" t="s">
        <v>854</v>
      </c>
      <c r="V713"/>
      <c r="W713"/>
    </row>
    <row r="714">
      <c r="A714" t="s">
        <v>639</v>
      </c>
      <c r="B714"/>
      <c r="C714"/>
      <c r="D714"/>
      <c r="E714"/>
      <c r="F714" t="s">
        <v>1018</v>
      </c>
      <c r="G714" t="s">
        <v>71</v>
      </c>
      <c r="H714" t="n">
        <v>92.9</v>
      </c>
      <c r="I714"/>
      <c r="J714"/>
      <c r="K714"/>
      <c r="L714"/>
      <c r="M714"/>
      <c r="N714" t="s">
        <v>19</v>
      </c>
      <c r="O714" t="s">
        <v>9</v>
      </c>
      <c r="P714"/>
      <c r="Q714" t="s">
        <v>10</v>
      </c>
      <c r="R714" t="n">
        <v>12800.0</v>
      </c>
      <c r="S714" t="n">
        <v>0.0</v>
      </c>
      <c r="T714" t="s">
        <v>9</v>
      </c>
      <c r="U714" t="s">
        <v>854</v>
      </c>
      <c r="V714"/>
      <c r="W714"/>
    </row>
    <row r="715">
      <c r="A715" t="s">
        <v>639</v>
      </c>
      <c r="B715"/>
      <c r="C715"/>
      <c r="D715"/>
      <c r="E715"/>
      <c r="F715" t="s">
        <v>1019</v>
      </c>
      <c r="G715" t="s">
        <v>71</v>
      </c>
      <c r="H715" t="n">
        <v>92.3</v>
      </c>
      <c r="I715"/>
      <c r="J715"/>
      <c r="K715"/>
      <c r="L715"/>
      <c r="M715"/>
      <c r="N715" t="s">
        <v>19</v>
      </c>
      <c r="O715" t="s">
        <v>9</v>
      </c>
      <c r="P715"/>
      <c r="Q715" t="s">
        <v>10</v>
      </c>
      <c r="R715" t="n">
        <v>12800.0</v>
      </c>
      <c r="S715" t="n">
        <v>0.0</v>
      </c>
      <c r="T715" t="s">
        <v>9</v>
      </c>
      <c r="U715" t="s">
        <v>854</v>
      </c>
      <c r="V715"/>
      <c r="W715"/>
    </row>
    <row r="716">
      <c r="A716" t="s">
        <v>639</v>
      </c>
      <c r="B716"/>
      <c r="C716" t="s">
        <v>1020</v>
      </c>
      <c r="D716" t="s">
        <v>4</v>
      </c>
      <c r="E716" t="s">
        <v>23</v>
      </c>
      <c r="F716" t="s">
        <v>1021</v>
      </c>
      <c r="G716" t="s">
        <v>1022</v>
      </c>
      <c r="H716" t="n">
        <v>121.8</v>
      </c>
      <c r="I716">
        <f>SUM(H717:H718)</f>
      </c>
      <c r="J716" t="n">
        <v>295.7</v>
      </c>
      <c r="K716"/>
      <c r="L716"/>
      <c r="M716"/>
      <c r="N716" t="s">
        <v>19</v>
      </c>
      <c r="O716" t="s">
        <v>9</v>
      </c>
      <c r="P716"/>
      <c r="Q716" t="s">
        <v>10</v>
      </c>
      <c r="R716" t="n">
        <v>12600.0</v>
      </c>
      <c r="S716" t="n">
        <v>0.0</v>
      </c>
      <c r="T716" t="s">
        <v>9</v>
      </c>
      <c r="U716" t="s">
        <v>854</v>
      </c>
      <c r="V716"/>
      <c r="W716"/>
    </row>
    <row r="717">
      <c r="A717" t="s">
        <v>639</v>
      </c>
      <c r="B717"/>
      <c r="C717"/>
      <c r="D717"/>
      <c r="E717"/>
      <c r="F717" t="s">
        <v>1023</v>
      </c>
      <c r="G717" t="s">
        <v>1022</v>
      </c>
      <c r="H717" t="n">
        <v>121.8</v>
      </c>
      <c r="I717"/>
      <c r="J717"/>
      <c r="K717"/>
      <c r="L717"/>
      <c r="M717"/>
      <c r="N717" t="s">
        <v>19</v>
      </c>
      <c r="O717" t="s">
        <v>9</v>
      </c>
      <c r="P717"/>
      <c r="Q717" t="s">
        <v>10</v>
      </c>
      <c r="R717" t="n">
        <v>12600.0</v>
      </c>
      <c r="S717" t="n">
        <v>0.0</v>
      </c>
      <c r="T717" t="s">
        <v>9</v>
      </c>
      <c r="U717" t="s">
        <v>854</v>
      </c>
      <c r="V717"/>
      <c r="W717"/>
    </row>
    <row r="718">
      <c r="A718" t="s">
        <v>639</v>
      </c>
      <c r="B718"/>
      <c r="C718" t="s">
        <v>1024</v>
      </c>
      <c r="D718" t="s">
        <v>4</v>
      </c>
      <c r="E718" t="s">
        <v>23</v>
      </c>
      <c r="F718" t="s">
        <v>1025</v>
      </c>
      <c r="G718" t="s">
        <v>1022</v>
      </c>
      <c r="H718" t="n">
        <v>121.4</v>
      </c>
      <c r="I718">
        <f>SUM(H719:H720)</f>
      </c>
      <c r="J718" t="n">
        <v>295.1</v>
      </c>
      <c r="K718"/>
      <c r="L718"/>
      <c r="M718"/>
      <c r="N718" t="s">
        <v>19</v>
      </c>
      <c r="O718" t="s">
        <v>9</v>
      </c>
      <c r="P718"/>
      <c r="Q718" t="s">
        <v>10</v>
      </c>
      <c r="R718" t="n">
        <v>12600.0</v>
      </c>
      <c r="S718" t="n">
        <v>0.0</v>
      </c>
      <c r="T718" t="s">
        <v>9</v>
      </c>
      <c r="U718" t="s">
        <v>854</v>
      </c>
      <c r="V718"/>
      <c r="W718"/>
    </row>
    <row r="719">
      <c r="A719" t="s">
        <v>639</v>
      </c>
      <c r="B719"/>
      <c r="C719"/>
      <c r="D719"/>
      <c r="E719"/>
      <c r="F719" t="s">
        <v>1026</v>
      </c>
      <c r="G719" t="s">
        <v>1022</v>
      </c>
      <c r="H719" t="n">
        <v>121.6</v>
      </c>
      <c r="I719"/>
      <c r="J719"/>
      <c r="K719"/>
      <c r="L719"/>
      <c r="M719"/>
      <c r="N719" t="s">
        <v>19</v>
      </c>
      <c r="O719" t="s">
        <v>9</v>
      </c>
      <c r="P719"/>
      <c r="Q719" t="s">
        <v>10</v>
      </c>
      <c r="R719" t="n">
        <v>12600.0</v>
      </c>
      <c r="S719" t="n">
        <v>0.0</v>
      </c>
      <c r="T719" t="s">
        <v>9</v>
      </c>
      <c r="U719" t="s">
        <v>854</v>
      </c>
      <c r="V719"/>
      <c r="W719"/>
    </row>
    <row r="720">
      <c r="A720" t="s">
        <v>639</v>
      </c>
      <c r="B720"/>
      <c r="C720" t="s">
        <v>1027</v>
      </c>
      <c r="D720" t="s">
        <v>4</v>
      </c>
      <c r="E720" t="s">
        <v>23</v>
      </c>
      <c r="F720" t="s">
        <v>1028</v>
      </c>
      <c r="G720" t="s">
        <v>1022</v>
      </c>
      <c r="H720" t="n">
        <v>121.4</v>
      </c>
      <c r="I720">
        <f>SUM(H721:H722)</f>
      </c>
      <c r="J720" t="n">
        <v>295.1</v>
      </c>
      <c r="K720"/>
      <c r="L720"/>
      <c r="M720"/>
      <c r="N720" t="s">
        <v>19</v>
      </c>
      <c r="O720" t="s">
        <v>9</v>
      </c>
      <c r="P720"/>
      <c r="Q720" t="s">
        <v>10</v>
      </c>
      <c r="R720" t="n">
        <v>12600.0</v>
      </c>
      <c r="S720" t="n">
        <v>0.0</v>
      </c>
      <c r="T720" t="s">
        <v>9</v>
      </c>
      <c r="U720" t="s">
        <v>854</v>
      </c>
      <c r="V720"/>
      <c r="W720"/>
    </row>
    <row r="721">
      <c r="A721" t="s">
        <v>639</v>
      </c>
      <c r="B721"/>
      <c r="C721"/>
      <c r="D721"/>
      <c r="E721"/>
      <c r="F721" t="s">
        <v>1029</v>
      </c>
      <c r="G721" t="s">
        <v>1022</v>
      </c>
      <c r="H721" t="n">
        <v>121.6</v>
      </c>
      <c r="I721"/>
      <c r="J721"/>
      <c r="K721"/>
      <c r="L721"/>
      <c r="M721"/>
      <c r="N721" t="s">
        <v>19</v>
      </c>
      <c r="O721" t="s">
        <v>9</v>
      </c>
      <c r="P721"/>
      <c r="Q721" t="s">
        <v>10</v>
      </c>
      <c r="R721" t="n">
        <v>12600.0</v>
      </c>
      <c r="S721" t="n">
        <v>0.0</v>
      </c>
      <c r="T721" t="s">
        <v>9</v>
      </c>
      <c r="U721" t="s">
        <v>854</v>
      </c>
      <c r="V721"/>
      <c r="W721"/>
    </row>
    <row r="722">
      <c r="A722" t="s">
        <v>639</v>
      </c>
      <c r="B722"/>
      <c r="C722" t="s">
        <v>1030</v>
      </c>
      <c r="D722" t="s">
        <v>4</v>
      </c>
      <c r="E722" t="s">
        <v>23</v>
      </c>
      <c r="F722" t="s">
        <v>1031</v>
      </c>
      <c r="G722" t="s">
        <v>1022</v>
      </c>
      <c r="H722" t="n">
        <v>121.6</v>
      </c>
      <c r="I722">
        <f>SUM(H723:H724)</f>
      </c>
      <c r="J722" t="n">
        <v>295.1</v>
      </c>
      <c r="K722"/>
      <c r="L722"/>
      <c r="M722"/>
      <c r="N722" t="s">
        <v>19</v>
      </c>
      <c r="O722" t="s">
        <v>9</v>
      </c>
      <c r="P722"/>
      <c r="Q722" t="s">
        <v>10</v>
      </c>
      <c r="R722" t="n">
        <v>12600.0</v>
      </c>
      <c r="S722" t="n">
        <v>0.0</v>
      </c>
      <c r="T722" t="s">
        <v>9</v>
      </c>
      <c r="U722" t="s">
        <v>854</v>
      </c>
      <c r="V722"/>
      <c r="W722"/>
    </row>
    <row r="723">
      <c r="A723" t="s">
        <v>639</v>
      </c>
      <c r="B723"/>
      <c r="C723"/>
      <c r="D723"/>
      <c r="E723"/>
      <c r="F723" t="s">
        <v>1032</v>
      </c>
      <c r="G723" t="s">
        <v>1022</v>
      </c>
      <c r="H723" t="n">
        <v>121.4</v>
      </c>
      <c r="I723"/>
      <c r="J723"/>
      <c r="K723"/>
      <c r="L723"/>
      <c r="M723"/>
      <c r="N723" t="s">
        <v>19</v>
      </c>
      <c r="O723" t="s">
        <v>9</v>
      </c>
      <c r="P723"/>
      <c r="Q723" t="s">
        <v>10</v>
      </c>
      <c r="R723" t="n">
        <v>12600.0</v>
      </c>
      <c r="S723" t="n">
        <v>0.0</v>
      </c>
      <c r="T723" t="s">
        <v>9</v>
      </c>
      <c r="U723" t="s">
        <v>854</v>
      </c>
      <c r="V723"/>
      <c r="W723"/>
    </row>
    <row r="724">
      <c r="A724" t="s">
        <v>639</v>
      </c>
      <c r="B724"/>
      <c r="C724" t="s">
        <v>1033</v>
      </c>
      <c r="D724" t="s">
        <v>4</v>
      </c>
      <c r="E724" t="s">
        <v>23</v>
      </c>
      <c r="F724" t="s">
        <v>1034</v>
      </c>
      <c r="G724" t="s">
        <v>1022</v>
      </c>
      <c r="H724" t="n">
        <v>121.2</v>
      </c>
      <c r="I724">
        <f>SUM(H725:H726)</f>
      </c>
      <c r="J724" t="n">
        <v>294.9</v>
      </c>
      <c r="K724"/>
      <c r="L724"/>
      <c r="M724"/>
      <c r="N724" t="s">
        <v>19</v>
      </c>
      <c r="O724" t="s">
        <v>9</v>
      </c>
      <c r="P724"/>
      <c r="Q724" t="s">
        <v>10</v>
      </c>
      <c r="R724" t="n">
        <v>12600.0</v>
      </c>
      <c r="S724" t="n">
        <v>0.0</v>
      </c>
      <c r="T724" t="s">
        <v>9</v>
      </c>
      <c r="U724" t="s">
        <v>854</v>
      </c>
      <c r="V724"/>
      <c r="W724"/>
    </row>
    <row r="725">
      <c r="A725" t="s">
        <v>639</v>
      </c>
      <c r="B725"/>
      <c r="C725"/>
      <c r="D725"/>
      <c r="E725"/>
      <c r="F725" t="s">
        <v>1035</v>
      </c>
      <c r="G725" t="s">
        <v>1022</v>
      </c>
      <c r="H725" t="n">
        <v>121.6</v>
      </c>
      <c r="I725"/>
      <c r="J725"/>
      <c r="K725"/>
      <c r="L725"/>
      <c r="M725"/>
      <c r="N725" t="s">
        <v>19</v>
      </c>
      <c r="O725" t="s">
        <v>9</v>
      </c>
      <c r="P725"/>
      <c r="Q725" t="s">
        <v>10</v>
      </c>
      <c r="R725" t="n">
        <v>12600.0</v>
      </c>
      <c r="S725" t="n">
        <v>0.0</v>
      </c>
      <c r="T725" t="s">
        <v>9</v>
      </c>
      <c r="U725" t="s">
        <v>854</v>
      </c>
      <c r="V725"/>
      <c r="W725"/>
    </row>
    <row r="726">
      <c r="A726" t="s">
        <v>639</v>
      </c>
      <c r="B726"/>
      <c r="C726" t="s">
        <v>1036</v>
      </c>
      <c r="D726" t="s">
        <v>4</v>
      </c>
      <c r="E726" t="s">
        <v>23</v>
      </c>
      <c r="F726" t="s">
        <v>1037</v>
      </c>
      <c r="G726" t="s">
        <v>1022</v>
      </c>
      <c r="H726" t="n">
        <v>121.8</v>
      </c>
      <c r="I726">
        <f>SUM(H727:H728)</f>
      </c>
      <c r="J726" t="n">
        <v>294.7</v>
      </c>
      <c r="K726"/>
      <c r="L726"/>
      <c r="M726"/>
      <c r="N726" t="s">
        <v>19</v>
      </c>
      <c r="O726" t="s">
        <v>9</v>
      </c>
      <c r="P726"/>
      <c r="Q726" t="s">
        <v>10</v>
      </c>
      <c r="R726" t="n">
        <v>12600.0</v>
      </c>
      <c r="S726" t="n">
        <v>0.0</v>
      </c>
      <c r="T726" t="s">
        <v>9</v>
      </c>
      <c r="U726" t="s">
        <v>854</v>
      </c>
      <c r="V726"/>
      <c r="W726"/>
    </row>
    <row r="727">
      <c r="A727" t="s">
        <v>639</v>
      </c>
      <c r="B727"/>
      <c r="C727"/>
      <c r="D727"/>
      <c r="E727"/>
      <c r="F727" t="s">
        <v>1038</v>
      </c>
      <c r="G727" t="s">
        <v>1022</v>
      </c>
      <c r="H727" t="n">
        <v>120.8</v>
      </c>
      <c r="I727"/>
      <c r="J727"/>
      <c r="K727"/>
      <c r="L727"/>
      <c r="M727"/>
      <c r="N727" t="s">
        <v>19</v>
      </c>
      <c r="O727" t="s">
        <v>9</v>
      </c>
      <c r="P727"/>
      <c r="Q727" t="s">
        <v>10</v>
      </c>
      <c r="R727" t="n">
        <v>12500.0</v>
      </c>
      <c r="S727" t="n">
        <v>0.0</v>
      </c>
      <c r="T727" t="s">
        <v>9</v>
      </c>
      <c r="U727" t="s">
        <v>854</v>
      </c>
      <c r="V727"/>
      <c r="W727"/>
    </row>
    <row r="728">
      <c r="A728" t="s">
        <v>639</v>
      </c>
      <c r="B728"/>
      <c r="C728" t="s">
        <v>1039</v>
      </c>
      <c r="D728" t="s">
        <v>4</v>
      </c>
      <c r="E728" t="s">
        <v>977</v>
      </c>
      <c r="F728" t="s">
        <v>1040</v>
      </c>
      <c r="G728" t="s">
        <v>953</v>
      </c>
      <c r="H728" t="n">
        <v>103.3</v>
      </c>
      <c r="I728">
        <f>SUM(H729:H732)</f>
      </c>
      <c r="J728" t="n">
        <v>485.4</v>
      </c>
      <c r="K728"/>
      <c r="L728"/>
      <c r="M728"/>
      <c r="N728" t="s">
        <v>19</v>
      </c>
      <c r="O728" t="s">
        <v>9</v>
      </c>
      <c r="P728"/>
      <c r="Q728" t="s">
        <v>10</v>
      </c>
      <c r="R728" t="n">
        <v>12400.0</v>
      </c>
      <c r="S728" t="n">
        <v>0.0</v>
      </c>
      <c r="T728" t="s">
        <v>9</v>
      </c>
      <c r="U728" t="s">
        <v>854</v>
      </c>
      <c r="V728"/>
      <c r="W728"/>
    </row>
    <row r="729">
      <c r="A729" t="s">
        <v>639</v>
      </c>
      <c r="B729"/>
      <c r="C729"/>
      <c r="D729"/>
      <c r="E729"/>
      <c r="F729" t="s">
        <v>1041</v>
      </c>
      <c r="G729" t="s">
        <v>953</v>
      </c>
      <c r="H729" t="n">
        <v>104.5</v>
      </c>
      <c r="I729"/>
      <c r="J729"/>
      <c r="K729"/>
      <c r="L729"/>
      <c r="M729"/>
      <c r="N729" t="s">
        <v>19</v>
      </c>
      <c r="O729" t="s">
        <v>9</v>
      </c>
      <c r="P729"/>
      <c r="Q729" t="s">
        <v>10</v>
      </c>
      <c r="R729" t="n">
        <v>12600.0</v>
      </c>
      <c r="S729" t="n">
        <v>0.0</v>
      </c>
      <c r="T729" t="s">
        <v>9</v>
      </c>
      <c r="U729" t="s">
        <v>854</v>
      </c>
      <c r="V729"/>
      <c r="W729"/>
    </row>
    <row r="730">
      <c r="A730" t="s">
        <v>639</v>
      </c>
      <c r="B730"/>
      <c r="C730"/>
      <c r="D730"/>
      <c r="E730"/>
      <c r="F730" t="s">
        <v>1042</v>
      </c>
      <c r="G730" t="s">
        <v>953</v>
      </c>
      <c r="H730" t="n">
        <v>102.7</v>
      </c>
      <c r="I730"/>
      <c r="J730"/>
      <c r="K730"/>
      <c r="L730"/>
      <c r="M730"/>
      <c r="N730" t="s">
        <v>19</v>
      </c>
      <c r="O730" t="s">
        <v>9</v>
      </c>
      <c r="P730"/>
      <c r="Q730" t="s">
        <v>10</v>
      </c>
      <c r="R730" t="n">
        <v>12300.0</v>
      </c>
      <c r="S730" t="n">
        <v>0.0</v>
      </c>
      <c r="T730" t="s">
        <v>9</v>
      </c>
      <c r="U730" t="s">
        <v>854</v>
      </c>
      <c r="V730"/>
      <c r="W730"/>
    </row>
    <row r="731">
      <c r="A731" t="s">
        <v>639</v>
      </c>
      <c r="B731"/>
      <c r="C731"/>
      <c r="D731"/>
      <c r="E731"/>
      <c r="F731" t="s">
        <v>1043</v>
      </c>
      <c r="G731" t="s">
        <v>953</v>
      </c>
      <c r="H731" t="n">
        <v>104.5</v>
      </c>
      <c r="I731"/>
      <c r="J731"/>
      <c r="K731"/>
      <c r="L731"/>
      <c r="M731"/>
      <c r="N731" t="s">
        <v>19</v>
      </c>
      <c r="O731" t="s">
        <v>9</v>
      </c>
      <c r="P731"/>
      <c r="Q731" t="s">
        <v>10</v>
      </c>
      <c r="R731" t="n">
        <v>12600.0</v>
      </c>
      <c r="S731" t="n">
        <v>0.0</v>
      </c>
      <c r="T731" t="s">
        <v>9</v>
      </c>
      <c r="U731" t="s">
        <v>854</v>
      </c>
      <c r="V731"/>
      <c r="W731"/>
    </row>
    <row r="732">
      <c r="A732" t="s">
        <v>639</v>
      </c>
      <c r="B732"/>
      <c r="C732" t="s">
        <v>1044</v>
      </c>
      <c r="D732" t="s">
        <v>4</v>
      </c>
      <c r="E732" t="s">
        <v>977</v>
      </c>
      <c r="F732" t="s">
        <v>1045</v>
      </c>
      <c r="G732" t="s">
        <v>953</v>
      </c>
      <c r="H732" t="n">
        <v>102.5</v>
      </c>
      <c r="I732">
        <f>SUM(H733:H736)</f>
      </c>
      <c r="J732" t="n">
        <v>483.2</v>
      </c>
      <c r="K732"/>
      <c r="L732"/>
      <c r="M732"/>
      <c r="N732" t="s">
        <v>19</v>
      </c>
      <c r="O732" t="s">
        <v>9</v>
      </c>
      <c r="P732"/>
      <c r="Q732" t="s">
        <v>10</v>
      </c>
      <c r="R732" t="n">
        <v>12300.0</v>
      </c>
      <c r="S732" t="n">
        <v>0.0</v>
      </c>
      <c r="T732" t="s">
        <v>9</v>
      </c>
      <c r="U732" t="s">
        <v>854</v>
      </c>
      <c r="V732"/>
      <c r="W732"/>
    </row>
    <row r="733">
      <c r="A733" t="s">
        <v>639</v>
      </c>
      <c r="B733"/>
      <c r="C733"/>
      <c r="D733"/>
      <c r="E733"/>
      <c r="F733" t="s">
        <v>1046</v>
      </c>
      <c r="G733" t="s">
        <v>953</v>
      </c>
      <c r="H733" t="n">
        <v>103.9</v>
      </c>
      <c r="I733"/>
      <c r="J733"/>
      <c r="K733"/>
      <c r="L733"/>
      <c r="M733"/>
      <c r="N733" t="s">
        <v>19</v>
      </c>
      <c r="O733" t="s">
        <v>9</v>
      </c>
      <c r="P733"/>
      <c r="Q733" t="s">
        <v>10</v>
      </c>
      <c r="R733" t="n">
        <v>12500.0</v>
      </c>
      <c r="S733" t="n">
        <v>0.0</v>
      </c>
      <c r="T733" t="s">
        <v>9</v>
      </c>
      <c r="U733" t="s">
        <v>854</v>
      </c>
      <c r="V733"/>
      <c r="W733"/>
    </row>
    <row r="734">
      <c r="A734" t="s">
        <v>639</v>
      </c>
      <c r="B734"/>
      <c r="C734"/>
      <c r="D734"/>
      <c r="E734"/>
      <c r="F734" t="s">
        <v>1047</v>
      </c>
      <c r="G734" t="s">
        <v>953</v>
      </c>
      <c r="H734" t="n">
        <v>102.9</v>
      </c>
      <c r="I734"/>
      <c r="J734"/>
      <c r="K734"/>
      <c r="L734"/>
      <c r="M734"/>
      <c r="N734" t="s">
        <v>19</v>
      </c>
      <c r="O734" t="s">
        <v>9</v>
      </c>
      <c r="P734"/>
      <c r="Q734" t="s">
        <v>10</v>
      </c>
      <c r="R734" t="n">
        <v>12400.0</v>
      </c>
      <c r="S734" t="n">
        <v>0.0</v>
      </c>
      <c r="T734" t="s">
        <v>9</v>
      </c>
      <c r="U734" t="s">
        <v>854</v>
      </c>
      <c r="V734"/>
      <c r="W734"/>
    </row>
    <row r="735">
      <c r="A735" t="s">
        <v>639</v>
      </c>
      <c r="B735"/>
      <c r="C735"/>
      <c r="D735"/>
      <c r="E735"/>
      <c r="F735" t="s">
        <v>1048</v>
      </c>
      <c r="G735" t="s">
        <v>953</v>
      </c>
      <c r="H735" t="n">
        <v>103.5</v>
      </c>
      <c r="I735"/>
      <c r="J735"/>
      <c r="K735"/>
      <c r="L735"/>
      <c r="M735"/>
      <c r="N735" t="s">
        <v>19</v>
      </c>
      <c r="O735" t="s">
        <v>9</v>
      </c>
      <c r="P735"/>
      <c r="Q735" t="s">
        <v>10</v>
      </c>
      <c r="R735" t="n">
        <v>12400.0</v>
      </c>
      <c r="S735" t="n">
        <v>0.0</v>
      </c>
      <c r="T735" t="s">
        <v>9</v>
      </c>
      <c r="U735" t="s">
        <v>854</v>
      </c>
      <c r="V735"/>
      <c r="W735"/>
    </row>
    <row r="736">
      <c r="A736" t="s">
        <v>639</v>
      </c>
      <c r="B736"/>
      <c r="C736" t="s">
        <v>1049</v>
      </c>
      <c r="D736" t="s">
        <v>4</v>
      </c>
      <c r="E736" t="s">
        <v>977</v>
      </c>
      <c r="F736" t="s">
        <v>1050</v>
      </c>
      <c r="G736" t="s">
        <v>953</v>
      </c>
      <c r="H736" t="n">
        <v>104.1</v>
      </c>
      <c r="I736">
        <f>SUM(H737:H740)</f>
      </c>
      <c r="J736" t="n">
        <v>485.8</v>
      </c>
      <c r="K736"/>
      <c r="L736"/>
      <c r="M736"/>
      <c r="N736" t="s">
        <v>19</v>
      </c>
      <c r="O736" t="s">
        <v>9</v>
      </c>
      <c r="P736"/>
      <c r="Q736" t="s">
        <v>10</v>
      </c>
      <c r="R736" t="n">
        <v>12500.0</v>
      </c>
      <c r="S736" t="n">
        <v>0.0</v>
      </c>
      <c r="T736" t="s">
        <v>9</v>
      </c>
      <c r="U736" t="s">
        <v>854</v>
      </c>
      <c r="V736"/>
      <c r="W736"/>
    </row>
    <row r="737">
      <c r="A737" t="s">
        <v>639</v>
      </c>
      <c r="B737"/>
      <c r="C737"/>
      <c r="D737"/>
      <c r="E737"/>
      <c r="F737" t="s">
        <v>1051</v>
      </c>
      <c r="G737" t="s">
        <v>953</v>
      </c>
      <c r="H737" t="n">
        <v>104.1</v>
      </c>
      <c r="I737"/>
      <c r="J737"/>
      <c r="K737"/>
      <c r="L737"/>
      <c r="M737"/>
      <c r="N737" t="s">
        <v>19</v>
      </c>
      <c r="O737" t="s">
        <v>9</v>
      </c>
      <c r="P737"/>
      <c r="Q737" t="s">
        <v>10</v>
      </c>
      <c r="R737" t="n">
        <v>12500.0</v>
      </c>
      <c r="S737" t="n">
        <v>0.0</v>
      </c>
      <c r="T737" t="s">
        <v>9</v>
      </c>
      <c r="U737" t="s">
        <v>854</v>
      </c>
      <c r="V737"/>
      <c r="W737"/>
    </row>
    <row r="738">
      <c r="A738" t="s">
        <v>639</v>
      </c>
      <c r="B738"/>
      <c r="C738"/>
      <c r="D738"/>
      <c r="E738"/>
      <c r="F738" t="s">
        <v>1052</v>
      </c>
      <c r="G738" t="s">
        <v>953</v>
      </c>
      <c r="H738" t="n">
        <v>104.3</v>
      </c>
      <c r="I738"/>
      <c r="J738"/>
      <c r="K738"/>
      <c r="L738"/>
      <c r="M738"/>
      <c r="N738" t="s">
        <v>19</v>
      </c>
      <c r="O738" t="s">
        <v>9</v>
      </c>
      <c r="P738"/>
      <c r="Q738" t="s">
        <v>10</v>
      </c>
      <c r="R738" t="n">
        <v>12500.0</v>
      </c>
      <c r="S738" t="n">
        <v>0.0</v>
      </c>
      <c r="T738" t="s">
        <v>9</v>
      </c>
      <c r="U738" t="s">
        <v>854</v>
      </c>
      <c r="V738"/>
      <c r="W738"/>
    </row>
    <row r="739">
      <c r="A739" t="s">
        <v>639</v>
      </c>
      <c r="B739"/>
      <c r="C739"/>
      <c r="D739"/>
      <c r="E739"/>
      <c r="F739" t="s">
        <v>1053</v>
      </c>
      <c r="G739" t="s">
        <v>953</v>
      </c>
      <c r="H739" t="n">
        <v>102.9</v>
      </c>
      <c r="I739"/>
      <c r="J739"/>
      <c r="K739"/>
      <c r="L739"/>
      <c r="M739"/>
      <c r="N739" t="s">
        <v>19</v>
      </c>
      <c r="O739" t="s">
        <v>9</v>
      </c>
      <c r="P739"/>
      <c r="Q739" t="s">
        <v>10</v>
      </c>
      <c r="R739" t="n">
        <v>12400.0</v>
      </c>
      <c r="S739" t="n">
        <v>0.0</v>
      </c>
      <c r="T739" t="s">
        <v>9</v>
      </c>
      <c r="U739" t="s">
        <v>854</v>
      </c>
      <c r="V739"/>
      <c r="W739"/>
    </row>
    <row r="740">
      <c r="A740" t="s">
        <v>639</v>
      </c>
      <c r="B740"/>
      <c r="C740" t="s">
        <v>1054</v>
      </c>
      <c r="D740" t="s">
        <v>4</v>
      </c>
      <c r="E740" t="s">
        <v>977</v>
      </c>
      <c r="F740" t="s">
        <v>1055</v>
      </c>
      <c r="G740" t="s">
        <v>953</v>
      </c>
      <c r="H740" t="n">
        <v>99.7</v>
      </c>
      <c r="I740">
        <f>SUM(H741:H744)</f>
      </c>
      <c r="J740" t="n">
        <v>480.2</v>
      </c>
      <c r="K740"/>
      <c r="L740"/>
      <c r="M740"/>
      <c r="N740" t="s">
        <v>19</v>
      </c>
      <c r="O740" t="s">
        <v>9</v>
      </c>
      <c r="P740"/>
      <c r="Q740" t="s">
        <v>10</v>
      </c>
      <c r="R740" t="n">
        <v>12000.0</v>
      </c>
      <c r="S740" t="n">
        <v>0.0</v>
      </c>
      <c r="T740" t="s">
        <v>9</v>
      </c>
      <c r="U740" t="s">
        <v>854</v>
      </c>
      <c r="V740"/>
      <c r="W740"/>
    </row>
    <row r="741">
      <c r="A741" t="s">
        <v>639</v>
      </c>
      <c r="B741"/>
      <c r="C741"/>
      <c r="D741"/>
      <c r="E741"/>
      <c r="F741" t="s">
        <v>1056</v>
      </c>
      <c r="G741" t="s">
        <v>953</v>
      </c>
      <c r="H741" t="n">
        <v>102.1</v>
      </c>
      <c r="I741"/>
      <c r="J741"/>
      <c r="K741"/>
      <c r="L741"/>
      <c r="M741"/>
      <c r="N741" t="s">
        <v>19</v>
      </c>
      <c r="O741" t="s">
        <v>9</v>
      </c>
      <c r="P741"/>
      <c r="Q741" t="s">
        <v>10</v>
      </c>
      <c r="R741" t="n">
        <v>12300.0</v>
      </c>
      <c r="S741" t="n">
        <v>0.0</v>
      </c>
      <c r="T741" t="s">
        <v>9</v>
      </c>
      <c r="U741" t="s">
        <v>854</v>
      </c>
      <c r="V741"/>
      <c r="W741"/>
    </row>
    <row r="742">
      <c r="A742" t="s">
        <v>639</v>
      </c>
      <c r="B742"/>
      <c r="C742"/>
      <c r="D742"/>
      <c r="E742"/>
      <c r="F742" t="s">
        <v>1057</v>
      </c>
      <c r="G742" t="s">
        <v>953</v>
      </c>
      <c r="H742" t="n">
        <v>104.1</v>
      </c>
      <c r="I742"/>
      <c r="J742"/>
      <c r="K742"/>
      <c r="L742"/>
      <c r="M742"/>
      <c r="N742" t="s">
        <v>19</v>
      </c>
      <c r="O742" t="s">
        <v>9</v>
      </c>
      <c r="P742"/>
      <c r="Q742" t="s">
        <v>10</v>
      </c>
      <c r="R742" t="n">
        <v>12500.0</v>
      </c>
      <c r="S742" t="n">
        <v>0.0</v>
      </c>
      <c r="T742" t="s">
        <v>9</v>
      </c>
      <c r="U742" t="s">
        <v>854</v>
      </c>
      <c r="V742"/>
      <c r="W742"/>
    </row>
    <row r="743">
      <c r="A743" t="s">
        <v>639</v>
      </c>
      <c r="B743"/>
      <c r="C743"/>
      <c r="D743"/>
      <c r="E743"/>
      <c r="F743" t="s">
        <v>1058</v>
      </c>
      <c r="G743" t="s">
        <v>953</v>
      </c>
      <c r="H743" t="n">
        <v>103.9</v>
      </c>
      <c r="I743"/>
      <c r="J743"/>
      <c r="K743"/>
      <c r="L743"/>
      <c r="M743"/>
      <c r="N743" t="s">
        <v>19</v>
      </c>
      <c r="O743" t="s">
        <v>9</v>
      </c>
      <c r="P743"/>
      <c r="Q743" t="s">
        <v>10</v>
      </c>
      <c r="R743" t="n">
        <v>12500.0</v>
      </c>
      <c r="S743" t="n">
        <v>1.0</v>
      </c>
      <c r="T743" t="s">
        <v>9</v>
      </c>
      <c r="U743" t="s">
        <v>854</v>
      </c>
      <c r="V743"/>
      <c r="W743"/>
    </row>
    <row r="744">
      <c r="A744" t="s">
        <v>639</v>
      </c>
      <c r="B744"/>
      <c r="C744" t="s">
        <v>1059</v>
      </c>
      <c r="D744" t="s">
        <v>4</v>
      </c>
      <c r="E744" t="s">
        <v>977</v>
      </c>
      <c r="F744" t="s">
        <v>1060</v>
      </c>
      <c r="G744" t="s">
        <v>870</v>
      </c>
      <c r="H744" t="n">
        <v>119.2</v>
      </c>
      <c r="I744">
        <f>SUM(H745:H748)</f>
      </c>
      <c r="J744" t="n">
        <v>544.4</v>
      </c>
      <c r="K744"/>
      <c r="L744"/>
      <c r="M744"/>
      <c r="N744" t="s">
        <v>19</v>
      </c>
      <c r="O744" t="s">
        <v>9</v>
      </c>
      <c r="P744"/>
      <c r="Q744" t="s">
        <v>10</v>
      </c>
      <c r="R744" t="n">
        <v>12900.0</v>
      </c>
      <c r="S744" t="n">
        <v>0.0</v>
      </c>
      <c r="T744" t="s">
        <v>9</v>
      </c>
      <c r="U744" t="s">
        <v>854</v>
      </c>
      <c r="V744"/>
      <c r="W744"/>
    </row>
    <row r="745">
      <c r="A745" t="s">
        <v>639</v>
      </c>
      <c r="B745"/>
      <c r="C745"/>
      <c r="D745"/>
      <c r="E745"/>
      <c r="F745" t="s">
        <v>1061</v>
      </c>
      <c r="G745" t="s">
        <v>870</v>
      </c>
      <c r="H745" t="n">
        <v>118.4</v>
      </c>
      <c r="I745"/>
      <c r="J745"/>
      <c r="K745"/>
      <c r="L745"/>
      <c r="M745"/>
      <c r="N745" t="s">
        <v>19</v>
      </c>
      <c r="O745" t="s">
        <v>9</v>
      </c>
      <c r="P745"/>
      <c r="Q745" t="s">
        <v>10</v>
      </c>
      <c r="R745" t="n">
        <v>12800.0</v>
      </c>
      <c r="S745" t="n">
        <v>0.0</v>
      </c>
      <c r="T745" t="s">
        <v>9</v>
      </c>
      <c r="U745" t="s">
        <v>854</v>
      </c>
      <c r="V745"/>
      <c r="W745"/>
    </row>
    <row r="746">
      <c r="A746" t="s">
        <v>639</v>
      </c>
      <c r="B746"/>
      <c r="C746"/>
      <c r="D746"/>
      <c r="E746"/>
      <c r="F746" t="s">
        <v>1062</v>
      </c>
      <c r="G746" t="s">
        <v>870</v>
      </c>
      <c r="H746" t="n">
        <v>118.0</v>
      </c>
      <c r="I746"/>
      <c r="J746"/>
      <c r="K746"/>
      <c r="L746"/>
      <c r="M746"/>
      <c r="N746" t="s">
        <v>19</v>
      </c>
      <c r="O746" t="s">
        <v>9</v>
      </c>
      <c r="P746"/>
      <c r="Q746" t="s">
        <v>10</v>
      </c>
      <c r="R746" t="n">
        <v>12700.0</v>
      </c>
      <c r="S746" t="n">
        <v>0.0</v>
      </c>
      <c r="T746" t="s">
        <v>9</v>
      </c>
      <c r="U746" t="s">
        <v>854</v>
      </c>
      <c r="V746"/>
      <c r="W746"/>
    </row>
    <row r="747">
      <c r="A747" t="s">
        <v>639</v>
      </c>
      <c r="B747"/>
      <c r="C747"/>
      <c r="D747"/>
      <c r="E747"/>
      <c r="F747" t="s">
        <v>1063</v>
      </c>
      <c r="G747" t="s">
        <v>870</v>
      </c>
      <c r="H747" t="n">
        <v>118.0</v>
      </c>
      <c r="I747"/>
      <c r="J747"/>
      <c r="K747"/>
      <c r="L747"/>
      <c r="M747"/>
      <c r="N747" t="s">
        <v>19</v>
      </c>
      <c r="O747" t="s">
        <v>9</v>
      </c>
      <c r="P747"/>
      <c r="Q747" t="s">
        <v>10</v>
      </c>
      <c r="R747" t="n">
        <v>12700.0</v>
      </c>
      <c r="S747" t="n">
        <v>0.0</v>
      </c>
      <c r="T747" t="s">
        <v>9</v>
      </c>
      <c r="U747" t="s">
        <v>854</v>
      </c>
      <c r="V747"/>
      <c r="W747"/>
    </row>
    <row r="748">
      <c r="A748" t="s">
        <v>639</v>
      </c>
      <c r="B748"/>
      <c r="C748" t="s">
        <v>1064</v>
      </c>
      <c r="D748" t="s">
        <v>4</v>
      </c>
      <c r="E748" t="s">
        <v>1065</v>
      </c>
      <c r="F748" t="s">
        <v>1066</v>
      </c>
      <c r="G748" t="s">
        <v>870</v>
      </c>
      <c r="H748" t="n">
        <v>119.8</v>
      </c>
      <c r="I748">
        <f>SUM(H749:H750)</f>
      </c>
      <c r="J748" t="n">
        <v>285.2</v>
      </c>
      <c r="K748"/>
      <c r="L748"/>
      <c r="M748"/>
      <c r="N748" t="s">
        <v>19</v>
      </c>
      <c r="O748" t="s">
        <v>9</v>
      </c>
      <c r="P748"/>
      <c r="Q748" t="s">
        <v>10</v>
      </c>
      <c r="R748" t="n">
        <v>12900.0</v>
      </c>
      <c r="S748" t="n">
        <v>0.0</v>
      </c>
      <c r="T748" t="s">
        <v>9</v>
      </c>
      <c r="U748" t="s">
        <v>854</v>
      </c>
      <c r="V748"/>
      <c r="W748"/>
    </row>
    <row r="749">
      <c r="A749" t="s">
        <v>639</v>
      </c>
      <c r="B749"/>
      <c r="C749"/>
      <c r="D749"/>
      <c r="E749"/>
      <c r="F749" t="s">
        <v>1067</v>
      </c>
      <c r="G749" t="s">
        <v>870</v>
      </c>
      <c r="H749" t="n">
        <v>118.8</v>
      </c>
      <c r="I749"/>
      <c r="J749"/>
      <c r="K749"/>
      <c r="L749"/>
      <c r="M749"/>
      <c r="N749" t="s">
        <v>19</v>
      </c>
      <c r="O749" t="s">
        <v>9</v>
      </c>
      <c r="P749"/>
      <c r="Q749" t="s">
        <v>10</v>
      </c>
      <c r="R749" t="n">
        <v>12800.0</v>
      </c>
      <c r="S749" t="n">
        <v>0.0</v>
      </c>
      <c r="T749" t="s">
        <v>9</v>
      </c>
      <c r="U749" t="s">
        <v>854</v>
      </c>
      <c r="V749"/>
      <c r="W749"/>
    </row>
    <row r="750">
      <c r="A750" t="s">
        <v>639</v>
      </c>
      <c r="B750"/>
      <c r="C750" t="s">
        <v>1068</v>
      </c>
      <c r="D750" t="s">
        <v>4</v>
      </c>
      <c r="E750" t="s">
        <v>1069</v>
      </c>
      <c r="F750" t="s">
        <v>1070</v>
      </c>
      <c r="G750" t="s">
        <v>57</v>
      </c>
      <c r="H750" t="n">
        <v>116.8</v>
      </c>
      <c r="I750">
        <f>SUM(H751:H754)</f>
      </c>
      <c r="J750" t="n">
        <v>557.7</v>
      </c>
      <c r="K750"/>
      <c r="L750"/>
      <c r="M750"/>
      <c r="N750" t="s">
        <v>19</v>
      </c>
      <c r="O750" t="s">
        <v>9</v>
      </c>
      <c r="P750"/>
      <c r="Q750" t="s">
        <v>10</v>
      </c>
      <c r="R750" t="n">
        <v>12800.0</v>
      </c>
      <c r="S750" t="n">
        <v>0.0</v>
      </c>
      <c r="T750" t="s">
        <v>9</v>
      </c>
      <c r="U750" t="s">
        <v>854</v>
      </c>
      <c r="V750"/>
      <c r="W750"/>
    </row>
    <row r="751">
      <c r="A751" t="s">
        <v>639</v>
      </c>
      <c r="B751"/>
      <c r="C751"/>
      <c r="D751"/>
      <c r="E751"/>
      <c r="F751" t="s">
        <v>1071</v>
      </c>
      <c r="G751" t="s">
        <v>57</v>
      </c>
      <c r="H751" t="n">
        <v>115.8</v>
      </c>
      <c r="I751"/>
      <c r="J751"/>
      <c r="K751"/>
      <c r="L751"/>
      <c r="M751"/>
      <c r="N751" t="s">
        <v>19</v>
      </c>
      <c r="O751" t="s">
        <v>9</v>
      </c>
      <c r="P751"/>
      <c r="Q751" t="s">
        <v>10</v>
      </c>
      <c r="R751" t="n">
        <v>12700.0</v>
      </c>
      <c r="S751" t="n">
        <v>0.0</v>
      </c>
      <c r="T751" t="s">
        <v>9</v>
      </c>
      <c r="U751" t="s">
        <v>854</v>
      </c>
      <c r="V751"/>
      <c r="W751"/>
    </row>
    <row r="752">
      <c r="A752" t="s">
        <v>639</v>
      </c>
      <c r="B752"/>
      <c r="C752"/>
      <c r="D752"/>
      <c r="E752"/>
      <c r="F752" t="s">
        <v>1072</v>
      </c>
      <c r="G752" t="s">
        <v>57</v>
      </c>
      <c r="H752" t="n">
        <v>117.2</v>
      </c>
      <c r="I752"/>
      <c r="J752"/>
      <c r="K752"/>
      <c r="L752"/>
      <c r="M752"/>
      <c r="N752" t="s">
        <v>19</v>
      </c>
      <c r="O752" t="s">
        <v>9</v>
      </c>
      <c r="P752"/>
      <c r="Q752" t="s">
        <v>10</v>
      </c>
      <c r="R752" t="n">
        <v>12800.0</v>
      </c>
      <c r="S752" t="n">
        <v>0.0</v>
      </c>
      <c r="T752" t="s">
        <v>9</v>
      </c>
      <c r="U752" t="s">
        <v>854</v>
      </c>
      <c r="V752"/>
      <c r="W752"/>
    </row>
    <row r="753">
      <c r="A753" t="s">
        <v>639</v>
      </c>
      <c r="B753"/>
      <c r="C753"/>
      <c r="D753"/>
      <c r="E753"/>
      <c r="F753" t="s">
        <v>1073</v>
      </c>
      <c r="G753" t="s">
        <v>57</v>
      </c>
      <c r="H753" t="n">
        <v>115.2</v>
      </c>
      <c r="I753"/>
      <c r="J753"/>
      <c r="K753"/>
      <c r="L753"/>
      <c r="M753"/>
      <c r="N753" t="s">
        <v>19</v>
      </c>
      <c r="O753" t="s">
        <v>9</v>
      </c>
      <c r="P753"/>
      <c r="Q753" t="s">
        <v>10</v>
      </c>
      <c r="R753" t="n">
        <v>12600.0</v>
      </c>
      <c r="S753" t="n">
        <v>0.0</v>
      </c>
      <c r="T753" t="s">
        <v>9</v>
      </c>
      <c r="U753" t="s">
        <v>854</v>
      </c>
      <c r="V753"/>
      <c r="W753"/>
    </row>
    <row r="754">
      <c r="A754" t="s">
        <v>639</v>
      </c>
      <c r="B754"/>
      <c r="C754" t="s">
        <v>1074</v>
      </c>
      <c r="D754" t="s">
        <v>4</v>
      </c>
      <c r="E754" t="s">
        <v>1069</v>
      </c>
      <c r="F754" t="s">
        <v>1075</v>
      </c>
      <c r="G754" t="s">
        <v>870</v>
      </c>
      <c r="H754" t="n">
        <v>118.0</v>
      </c>
      <c r="I754">
        <f>SUM(H755:H758)</f>
      </c>
      <c r="J754" t="n">
        <v>558.9</v>
      </c>
      <c r="K754"/>
      <c r="L754"/>
      <c r="M754"/>
      <c r="N754" t="s">
        <v>19</v>
      </c>
      <c r="O754" t="s">
        <v>9</v>
      </c>
      <c r="P754"/>
      <c r="Q754" t="s">
        <v>10</v>
      </c>
      <c r="R754" t="n">
        <v>12700.0</v>
      </c>
      <c r="S754" t="n">
        <v>0.0</v>
      </c>
      <c r="T754" t="s">
        <v>9</v>
      </c>
      <c r="U754" t="s">
        <v>854</v>
      </c>
      <c r="V754"/>
      <c r="W754"/>
    </row>
    <row r="755">
      <c r="A755" t="s">
        <v>639</v>
      </c>
      <c r="B755"/>
      <c r="C755"/>
      <c r="D755"/>
      <c r="E755"/>
      <c r="F755" t="s">
        <v>1076</v>
      </c>
      <c r="G755" t="s">
        <v>870</v>
      </c>
      <c r="H755" t="n">
        <v>115.6</v>
      </c>
      <c r="I755"/>
      <c r="J755"/>
      <c r="K755"/>
      <c r="L755"/>
      <c r="M755"/>
      <c r="N755" t="s">
        <v>19</v>
      </c>
      <c r="O755" t="s">
        <v>9</v>
      </c>
      <c r="P755"/>
      <c r="Q755" t="s">
        <v>10</v>
      </c>
      <c r="R755" t="n">
        <v>12500.0</v>
      </c>
      <c r="S755" t="n">
        <v>0.0</v>
      </c>
      <c r="T755" t="s">
        <v>9</v>
      </c>
      <c r="U755" t="s">
        <v>854</v>
      </c>
      <c r="V755"/>
      <c r="W755"/>
    </row>
    <row r="756">
      <c r="A756" t="s">
        <v>639</v>
      </c>
      <c r="B756"/>
      <c r="C756"/>
      <c r="D756"/>
      <c r="E756"/>
      <c r="F756" t="s">
        <v>1077</v>
      </c>
      <c r="G756" t="s">
        <v>870</v>
      </c>
      <c r="H756" t="n">
        <v>116.8</v>
      </c>
      <c r="I756"/>
      <c r="J756"/>
      <c r="K756"/>
      <c r="L756"/>
      <c r="M756"/>
      <c r="N756" t="s">
        <v>19</v>
      </c>
      <c r="O756" t="s">
        <v>9</v>
      </c>
      <c r="P756"/>
      <c r="Q756" t="s">
        <v>10</v>
      </c>
      <c r="R756" t="n">
        <v>12600.0</v>
      </c>
      <c r="S756" t="n">
        <v>0.0</v>
      </c>
      <c r="T756" t="s">
        <v>9</v>
      </c>
      <c r="U756" t="s">
        <v>854</v>
      </c>
      <c r="V756"/>
      <c r="W756"/>
    </row>
    <row r="757">
      <c r="A757" t="s">
        <v>639</v>
      </c>
      <c r="B757"/>
      <c r="C757"/>
      <c r="D757"/>
      <c r="E757"/>
      <c r="F757" t="s">
        <v>1078</v>
      </c>
      <c r="G757" t="s">
        <v>870</v>
      </c>
      <c r="H757" t="n">
        <v>115.8</v>
      </c>
      <c r="I757"/>
      <c r="J757"/>
      <c r="K757"/>
      <c r="L757"/>
      <c r="M757"/>
      <c r="N757" t="s">
        <v>19</v>
      </c>
      <c r="O757" t="s">
        <v>9</v>
      </c>
      <c r="P757"/>
      <c r="Q757" t="s">
        <v>10</v>
      </c>
      <c r="R757" t="n">
        <v>12500.0</v>
      </c>
      <c r="S757" t="n">
        <v>0.0</v>
      </c>
      <c r="T757" t="s">
        <v>9</v>
      </c>
      <c r="U757" t="s">
        <v>854</v>
      </c>
      <c r="V757"/>
      <c r="W757"/>
    </row>
    <row r="758">
      <c r="A758" t="s">
        <v>639</v>
      </c>
      <c r="B758"/>
      <c r="C758" t="s">
        <v>1079</v>
      </c>
      <c r="D758" t="s">
        <v>4</v>
      </c>
      <c r="E758" t="s">
        <v>1069</v>
      </c>
      <c r="F758" t="s">
        <v>1080</v>
      </c>
      <c r="G758" t="s">
        <v>870</v>
      </c>
      <c r="H758" t="n">
        <v>116.8</v>
      </c>
      <c r="I758">
        <f>SUM(H759:H762)</f>
      </c>
      <c r="J758" t="n">
        <v>558.7</v>
      </c>
      <c r="K758"/>
      <c r="L758"/>
      <c r="M758"/>
      <c r="N758" t="s">
        <v>19</v>
      </c>
      <c r="O758" t="s">
        <v>9</v>
      </c>
      <c r="P758"/>
      <c r="Q758" t="s">
        <v>10</v>
      </c>
      <c r="R758" t="n">
        <v>12600.0</v>
      </c>
      <c r="S758" t="n">
        <v>0.0</v>
      </c>
      <c r="T758" t="s">
        <v>9</v>
      </c>
      <c r="U758" t="s">
        <v>854</v>
      </c>
      <c r="V758"/>
      <c r="W758"/>
    </row>
    <row r="759">
      <c r="A759" t="s">
        <v>639</v>
      </c>
      <c r="B759"/>
      <c r="C759"/>
      <c r="D759"/>
      <c r="E759"/>
      <c r="F759" t="s">
        <v>1081</v>
      </c>
      <c r="G759" t="s">
        <v>870</v>
      </c>
      <c r="H759" t="n">
        <v>116.2</v>
      </c>
      <c r="I759"/>
      <c r="J759"/>
      <c r="K759"/>
      <c r="L759"/>
      <c r="M759"/>
      <c r="N759" t="s">
        <v>19</v>
      </c>
      <c r="O759" t="s">
        <v>9</v>
      </c>
      <c r="P759"/>
      <c r="Q759" t="s">
        <v>10</v>
      </c>
      <c r="R759" t="n">
        <v>12600.0</v>
      </c>
      <c r="S759" t="n">
        <v>0.0</v>
      </c>
      <c r="T759" t="s">
        <v>9</v>
      </c>
      <c r="U759" t="s">
        <v>854</v>
      </c>
      <c r="V759"/>
      <c r="W759"/>
    </row>
    <row r="760">
      <c r="A760" t="s">
        <v>639</v>
      </c>
      <c r="B760"/>
      <c r="C760"/>
      <c r="D760"/>
      <c r="E760"/>
      <c r="F760" t="s">
        <v>1082</v>
      </c>
      <c r="G760" t="s">
        <v>870</v>
      </c>
      <c r="H760" t="n">
        <v>116.8</v>
      </c>
      <c r="I760"/>
      <c r="J760"/>
      <c r="K760"/>
      <c r="L760"/>
      <c r="M760"/>
      <c r="N760" t="s">
        <v>19</v>
      </c>
      <c r="O760" t="s">
        <v>9</v>
      </c>
      <c r="P760"/>
      <c r="Q760" t="s">
        <v>10</v>
      </c>
      <c r="R760" t="n">
        <v>12600.0</v>
      </c>
      <c r="S760" t="n">
        <v>0.0</v>
      </c>
      <c r="T760" t="s">
        <v>9</v>
      </c>
      <c r="U760" t="s">
        <v>854</v>
      </c>
      <c r="V760"/>
      <c r="W760"/>
    </row>
    <row r="761">
      <c r="A761" t="s">
        <v>639</v>
      </c>
      <c r="B761"/>
      <c r="C761"/>
      <c r="D761"/>
      <c r="E761"/>
      <c r="F761" t="s">
        <v>1083</v>
      </c>
      <c r="G761" t="s">
        <v>870</v>
      </c>
      <c r="H761" t="n">
        <v>116.2</v>
      </c>
      <c r="I761"/>
      <c r="J761"/>
      <c r="K761"/>
      <c r="L761"/>
      <c r="M761"/>
      <c r="N761" t="s">
        <v>19</v>
      </c>
      <c r="O761" t="s">
        <v>9</v>
      </c>
      <c r="P761"/>
      <c r="Q761" t="s">
        <v>10</v>
      </c>
      <c r="R761" t="n">
        <v>12600.0</v>
      </c>
      <c r="S761" t="n">
        <v>0.0</v>
      </c>
      <c r="T761" t="s">
        <v>9</v>
      </c>
      <c r="U761" t="s">
        <v>854</v>
      </c>
      <c r="V761"/>
      <c r="W761"/>
    </row>
    <row r="762">
      <c r="A762" t="s">
        <v>639</v>
      </c>
      <c r="B762"/>
      <c r="C762" t="s">
        <v>1084</v>
      </c>
      <c r="D762" t="s">
        <v>4</v>
      </c>
      <c r="E762" t="s">
        <v>1069</v>
      </c>
      <c r="F762" t="s">
        <v>1085</v>
      </c>
      <c r="G762" t="s">
        <v>870</v>
      </c>
      <c r="H762" t="n">
        <v>116.6</v>
      </c>
      <c r="I762">
        <f>SUM(H763:H766)</f>
      </c>
      <c r="J762" t="n">
        <v>556.9</v>
      </c>
      <c r="K762"/>
      <c r="L762"/>
      <c r="M762"/>
      <c r="N762" t="s">
        <v>19</v>
      </c>
      <c r="O762" t="s">
        <v>9</v>
      </c>
      <c r="P762"/>
      <c r="Q762" t="s">
        <v>10</v>
      </c>
      <c r="R762" t="n">
        <v>12600.0</v>
      </c>
      <c r="S762" t="n">
        <v>0.0</v>
      </c>
      <c r="T762" t="s">
        <v>9</v>
      </c>
      <c r="U762" t="s">
        <v>854</v>
      </c>
      <c r="V762"/>
      <c r="W762"/>
    </row>
    <row r="763">
      <c r="A763" t="s">
        <v>639</v>
      </c>
      <c r="B763"/>
      <c r="C763"/>
      <c r="D763"/>
      <c r="E763"/>
      <c r="F763" t="s">
        <v>1086</v>
      </c>
      <c r="G763" t="s">
        <v>870</v>
      </c>
      <c r="H763" t="n">
        <v>115.6</v>
      </c>
      <c r="I763"/>
      <c r="J763"/>
      <c r="K763"/>
      <c r="L763"/>
      <c r="M763"/>
      <c r="N763" t="s">
        <v>19</v>
      </c>
      <c r="O763" t="s">
        <v>9</v>
      </c>
      <c r="P763"/>
      <c r="Q763" t="s">
        <v>10</v>
      </c>
      <c r="R763" t="n">
        <v>12500.0</v>
      </c>
      <c r="S763" t="n">
        <v>0.0</v>
      </c>
      <c r="T763" t="s">
        <v>9</v>
      </c>
      <c r="U763" t="s">
        <v>854</v>
      </c>
      <c r="V763"/>
      <c r="W763"/>
    </row>
    <row r="764">
      <c r="A764" t="s">
        <v>639</v>
      </c>
      <c r="B764"/>
      <c r="C764"/>
      <c r="D764"/>
      <c r="E764"/>
      <c r="F764" t="s">
        <v>1087</v>
      </c>
      <c r="G764" t="s">
        <v>870</v>
      </c>
      <c r="H764" t="n">
        <v>115.6</v>
      </c>
      <c r="I764"/>
      <c r="J764"/>
      <c r="K764"/>
      <c r="L764"/>
      <c r="M764"/>
      <c r="N764" t="s">
        <v>19</v>
      </c>
      <c r="O764" t="s">
        <v>9</v>
      </c>
      <c r="P764"/>
      <c r="Q764" t="s">
        <v>10</v>
      </c>
      <c r="R764" t="n">
        <v>12500.0</v>
      </c>
      <c r="S764" t="n">
        <v>0.0</v>
      </c>
      <c r="T764" t="s">
        <v>9</v>
      </c>
      <c r="U764" t="s">
        <v>854</v>
      </c>
      <c r="V764"/>
      <c r="W764"/>
    </row>
    <row r="765">
      <c r="A765" t="s">
        <v>639</v>
      </c>
      <c r="B765"/>
      <c r="C765"/>
      <c r="D765"/>
      <c r="E765"/>
      <c r="F765" t="s">
        <v>1088</v>
      </c>
      <c r="G765" t="s">
        <v>870</v>
      </c>
      <c r="H765" t="n">
        <v>116.4</v>
      </c>
      <c r="I765"/>
      <c r="J765"/>
      <c r="K765"/>
      <c r="L765"/>
      <c r="M765"/>
      <c r="N765" t="s">
        <v>19</v>
      </c>
      <c r="O765" t="s">
        <v>9</v>
      </c>
      <c r="P765"/>
      <c r="Q765" t="s">
        <v>10</v>
      </c>
      <c r="R765" t="n">
        <v>12600.0</v>
      </c>
      <c r="S765" t="n">
        <v>0.0</v>
      </c>
      <c r="T765" t="s">
        <v>9</v>
      </c>
      <c r="U765" t="s">
        <v>854</v>
      </c>
      <c r="V765"/>
      <c r="W765"/>
    </row>
    <row r="766">
      <c r="A766" t="s">
        <v>639</v>
      </c>
      <c r="B766"/>
      <c r="C766" t="s">
        <v>1089</v>
      </c>
      <c r="D766" t="s">
        <v>4</v>
      </c>
      <c r="E766" t="s">
        <v>241</v>
      </c>
      <c r="F766" t="s">
        <v>1090</v>
      </c>
      <c r="G766" t="s">
        <v>1010</v>
      </c>
      <c r="H766" t="n">
        <v>135.8</v>
      </c>
      <c r="I766">
        <f>SUM(H767:H768)</f>
      </c>
      <c r="J766" t="n">
        <v>329.6</v>
      </c>
      <c r="K766"/>
      <c r="L766"/>
      <c r="M766"/>
      <c r="N766" t="s">
        <v>19</v>
      </c>
      <c r="O766" t="s">
        <v>9</v>
      </c>
      <c r="P766"/>
      <c r="Q766" t="s">
        <v>10</v>
      </c>
      <c r="R766" t="n">
        <v>12800.0</v>
      </c>
      <c r="S766" t="n">
        <v>0.0</v>
      </c>
      <c r="T766" t="s">
        <v>9</v>
      </c>
      <c r="U766" t="s">
        <v>854</v>
      </c>
      <c r="V766"/>
      <c r="W766"/>
    </row>
    <row r="767">
      <c r="A767" t="s">
        <v>639</v>
      </c>
      <c r="B767"/>
      <c r="C767"/>
      <c r="D767"/>
      <c r="E767"/>
      <c r="F767" t="s">
        <v>1091</v>
      </c>
      <c r="G767" t="s">
        <v>1010</v>
      </c>
      <c r="H767" t="n">
        <v>134.4</v>
      </c>
      <c r="I767"/>
      <c r="J767"/>
      <c r="K767"/>
      <c r="L767"/>
      <c r="M767"/>
      <c r="N767" t="s">
        <v>19</v>
      </c>
      <c r="O767" t="s">
        <v>9</v>
      </c>
      <c r="P767"/>
      <c r="Q767" t="s">
        <v>10</v>
      </c>
      <c r="R767" t="n">
        <v>12700.0</v>
      </c>
      <c r="S767" t="n">
        <v>0.0</v>
      </c>
      <c r="T767" t="s">
        <v>9</v>
      </c>
      <c r="U767" t="s">
        <v>854</v>
      </c>
      <c r="V767"/>
      <c r="W767"/>
    </row>
    <row r="768">
      <c r="A768" t="s">
        <v>639</v>
      </c>
      <c r="B768"/>
      <c r="C768" t="s">
        <v>1092</v>
      </c>
      <c r="D768" t="s">
        <v>4</v>
      </c>
      <c r="E768" t="s">
        <v>241</v>
      </c>
      <c r="F768" t="s">
        <v>1093</v>
      </c>
      <c r="G768" t="s">
        <v>192</v>
      </c>
      <c r="H768" t="n">
        <v>126.9</v>
      </c>
      <c r="I768">
        <f>SUM(H769:H770)</f>
      </c>
      <c r="J768" t="n">
        <v>307.0</v>
      </c>
      <c r="K768"/>
      <c r="L768"/>
      <c r="M768"/>
      <c r="N768" t="s">
        <v>19</v>
      </c>
      <c r="O768" t="s">
        <v>9</v>
      </c>
      <c r="P768"/>
      <c r="Q768" t="s">
        <v>10</v>
      </c>
      <c r="R768" t="n">
        <v>12100.0</v>
      </c>
      <c r="S768" t="n">
        <v>0.0</v>
      </c>
      <c r="T768" t="s">
        <v>9</v>
      </c>
      <c r="U768" t="s">
        <v>250</v>
      </c>
      <c r="V768"/>
      <c r="W768"/>
    </row>
    <row r="769">
      <c r="A769" t="s">
        <v>639</v>
      </c>
      <c r="B769"/>
      <c r="C769"/>
      <c r="D769"/>
      <c r="E769"/>
      <c r="F769" t="s">
        <v>1094</v>
      </c>
      <c r="G769" t="s">
        <v>192</v>
      </c>
      <c r="H769" t="n">
        <v>128.5</v>
      </c>
      <c r="I769"/>
      <c r="J769"/>
      <c r="K769"/>
      <c r="L769"/>
      <c r="M769"/>
      <c r="N769" t="s">
        <v>19</v>
      </c>
      <c r="O769" t="s">
        <v>9</v>
      </c>
      <c r="P769"/>
      <c r="Q769" t="s">
        <v>10</v>
      </c>
      <c r="R769" t="n">
        <v>12000.0</v>
      </c>
      <c r="S769" t="n">
        <v>1.0</v>
      </c>
      <c r="T769" t="s">
        <v>9</v>
      </c>
      <c r="U769" t="s">
        <v>250</v>
      </c>
      <c r="V769"/>
      <c r="W769"/>
    </row>
    <row r="770">
      <c r="A770" t="s">
        <v>639</v>
      </c>
      <c r="B770"/>
      <c r="C770" t="s">
        <v>1095</v>
      </c>
      <c r="D770" t="s">
        <v>4</v>
      </c>
      <c r="E770" t="s">
        <v>241</v>
      </c>
      <c r="F770" t="s">
        <v>1096</v>
      </c>
      <c r="G770" t="s">
        <v>192</v>
      </c>
      <c r="H770" t="n">
        <v>135.7</v>
      </c>
      <c r="I770">
        <f>SUM(H771:H772)</f>
      </c>
      <c r="J770" t="n">
        <v>311.4</v>
      </c>
      <c r="K770"/>
      <c r="L770"/>
      <c r="M770"/>
      <c r="N770" t="s">
        <v>19</v>
      </c>
      <c r="O770" t="s">
        <v>9</v>
      </c>
      <c r="P770"/>
      <c r="Q770" t="s">
        <v>10</v>
      </c>
      <c r="R770" t="n">
        <v>13000.0</v>
      </c>
      <c r="S770" t="n">
        <v>1.0</v>
      </c>
      <c r="T770" t="s">
        <v>9</v>
      </c>
      <c r="U770" t="s">
        <v>250</v>
      </c>
      <c r="V770"/>
      <c r="W770"/>
    </row>
    <row r="771">
      <c r="A771" t="s">
        <v>639</v>
      </c>
      <c r="B771"/>
      <c r="C771"/>
      <c r="D771"/>
      <c r="E771"/>
      <c r="F771" t="s">
        <v>1097</v>
      </c>
      <c r="G771" t="s">
        <v>192</v>
      </c>
      <c r="H771" t="n">
        <v>124.1</v>
      </c>
      <c r="I771"/>
      <c r="J771"/>
      <c r="K771"/>
      <c r="L771"/>
      <c r="M771"/>
      <c r="N771" t="s">
        <v>19</v>
      </c>
      <c r="O771" t="s">
        <v>9</v>
      </c>
      <c r="P771"/>
      <c r="Q771" t="s">
        <v>10</v>
      </c>
      <c r="R771" t="n">
        <v>11900.0</v>
      </c>
      <c r="S771" t="n">
        <v>0.0</v>
      </c>
      <c r="T771" t="s">
        <v>9</v>
      </c>
      <c r="U771" t="s">
        <v>250</v>
      </c>
      <c r="V771"/>
      <c r="W771"/>
    </row>
    <row r="772">
      <c r="A772" t="s">
        <v>639</v>
      </c>
      <c r="B772"/>
      <c r="C772" t="s">
        <v>1098</v>
      </c>
      <c r="D772" t="s">
        <v>4</v>
      </c>
      <c r="E772" t="s">
        <v>977</v>
      </c>
      <c r="F772" t="s">
        <v>1099</v>
      </c>
      <c r="G772" t="s">
        <v>953</v>
      </c>
      <c r="H772" t="n">
        <v>102.7</v>
      </c>
      <c r="I772">
        <f>SUM(H773:H776)</f>
      </c>
      <c r="J772" t="n">
        <v>482.0</v>
      </c>
      <c r="K772"/>
      <c r="L772"/>
      <c r="M772"/>
      <c r="N772" t="s">
        <v>19</v>
      </c>
      <c r="O772" t="s">
        <v>9</v>
      </c>
      <c r="P772"/>
      <c r="Q772" t="s">
        <v>10</v>
      </c>
      <c r="R772" t="n">
        <v>12000.0</v>
      </c>
      <c r="S772" t="n">
        <v>0.0</v>
      </c>
      <c r="T772" t="s">
        <v>9</v>
      </c>
      <c r="U772" t="s">
        <v>854</v>
      </c>
      <c r="V772"/>
      <c r="W772"/>
    </row>
    <row r="773">
      <c r="A773" t="s">
        <v>639</v>
      </c>
      <c r="B773"/>
      <c r="C773"/>
      <c r="D773"/>
      <c r="E773"/>
      <c r="F773" t="s">
        <v>1100</v>
      </c>
      <c r="G773" t="s">
        <v>953</v>
      </c>
      <c r="H773" t="n">
        <v>104.1</v>
      </c>
      <c r="I773"/>
      <c r="J773"/>
      <c r="K773"/>
      <c r="L773"/>
      <c r="M773"/>
      <c r="N773" t="s">
        <v>19</v>
      </c>
      <c r="O773" t="s">
        <v>9</v>
      </c>
      <c r="P773"/>
      <c r="Q773" t="s">
        <v>10</v>
      </c>
      <c r="R773" t="n">
        <v>12200.0</v>
      </c>
      <c r="S773" t="n">
        <v>0.0</v>
      </c>
      <c r="T773" t="s">
        <v>9</v>
      </c>
      <c r="U773" t="s">
        <v>854</v>
      </c>
      <c r="V773"/>
      <c r="W773"/>
    </row>
    <row r="774">
      <c r="A774" t="s">
        <v>639</v>
      </c>
      <c r="B774"/>
      <c r="C774"/>
      <c r="D774"/>
      <c r="E774"/>
      <c r="F774" t="s">
        <v>1101</v>
      </c>
      <c r="G774" t="s">
        <v>953</v>
      </c>
      <c r="H774" t="n">
        <v>102.1</v>
      </c>
      <c r="I774"/>
      <c r="J774"/>
      <c r="K774"/>
      <c r="L774"/>
      <c r="M774"/>
      <c r="N774" t="s">
        <v>19</v>
      </c>
      <c r="O774" t="s">
        <v>9</v>
      </c>
      <c r="P774"/>
      <c r="Q774" t="s">
        <v>10</v>
      </c>
      <c r="R774" t="n">
        <v>12000.0</v>
      </c>
      <c r="S774" t="n">
        <v>0.0</v>
      </c>
      <c r="T774" t="s">
        <v>9</v>
      </c>
      <c r="U774" t="s">
        <v>854</v>
      </c>
      <c r="V774"/>
      <c r="W774"/>
    </row>
    <row r="775">
      <c r="A775" t="s">
        <v>639</v>
      </c>
      <c r="B775"/>
      <c r="C775"/>
      <c r="D775"/>
      <c r="E775"/>
      <c r="F775" t="s">
        <v>1102</v>
      </c>
      <c r="G775" t="s">
        <v>953</v>
      </c>
      <c r="H775" t="n">
        <v>102.7</v>
      </c>
      <c r="I775"/>
      <c r="J775"/>
      <c r="K775"/>
      <c r="L775"/>
      <c r="M775"/>
      <c r="N775" t="s">
        <v>19</v>
      </c>
      <c r="O775" t="s">
        <v>9</v>
      </c>
      <c r="P775"/>
      <c r="Q775" t="s">
        <v>10</v>
      </c>
      <c r="R775" t="n">
        <v>12000.0</v>
      </c>
      <c r="S775" t="n">
        <v>1.0</v>
      </c>
      <c r="T775" t="s">
        <v>9</v>
      </c>
      <c r="U775" t="s">
        <v>854</v>
      </c>
      <c r="V775"/>
      <c r="W775"/>
    </row>
    <row r="776">
      <c r="A776" t="s">
        <v>639</v>
      </c>
      <c r="B776"/>
      <c r="C776" t="s">
        <v>1103</v>
      </c>
      <c r="D776" t="s">
        <v>4</v>
      </c>
      <c r="E776" t="s">
        <v>977</v>
      </c>
      <c r="F776" t="s">
        <v>1104</v>
      </c>
      <c r="G776" t="s">
        <v>870</v>
      </c>
      <c r="H776" t="n">
        <v>106.6</v>
      </c>
      <c r="I776">
        <f>SUM(H777:H780)</f>
      </c>
      <c r="J776" t="n">
        <v>524.8</v>
      </c>
      <c r="K776"/>
      <c r="L776"/>
      <c r="M776"/>
      <c r="N776" t="s">
        <v>19</v>
      </c>
      <c r="O776" t="s">
        <v>9</v>
      </c>
      <c r="P776"/>
      <c r="Q776" t="s">
        <v>10</v>
      </c>
      <c r="R776" t="n">
        <v>11500.0</v>
      </c>
      <c r="S776" t="n">
        <v>0.0</v>
      </c>
      <c r="T776" t="s">
        <v>9</v>
      </c>
      <c r="U776" t="s">
        <v>854</v>
      </c>
      <c r="V776"/>
      <c r="W776"/>
    </row>
    <row r="777">
      <c r="A777" t="s">
        <v>639</v>
      </c>
      <c r="B777"/>
      <c r="C777"/>
      <c r="D777"/>
      <c r="E777"/>
      <c r="F777" t="s">
        <v>1105</v>
      </c>
      <c r="G777" t="s">
        <v>870</v>
      </c>
      <c r="H777" t="n">
        <v>112.0</v>
      </c>
      <c r="I777"/>
      <c r="J777"/>
      <c r="K777"/>
      <c r="L777"/>
      <c r="M777"/>
      <c r="N777" t="s">
        <v>19</v>
      </c>
      <c r="O777" t="s">
        <v>9</v>
      </c>
      <c r="P777"/>
      <c r="Q777" t="s">
        <v>10</v>
      </c>
      <c r="R777" t="n">
        <v>12100.0</v>
      </c>
      <c r="S777" t="n">
        <v>0.0</v>
      </c>
      <c r="T777" t="s">
        <v>9</v>
      </c>
      <c r="U777" t="s">
        <v>854</v>
      </c>
      <c r="V777"/>
      <c r="W777"/>
    </row>
    <row r="778">
      <c r="A778" t="s">
        <v>639</v>
      </c>
      <c r="B778"/>
      <c r="C778"/>
      <c r="D778"/>
      <c r="E778"/>
      <c r="F778" t="s">
        <v>1106</v>
      </c>
      <c r="G778" t="s">
        <v>870</v>
      </c>
      <c r="H778" t="n">
        <v>117.6</v>
      </c>
      <c r="I778"/>
      <c r="J778"/>
      <c r="K778"/>
      <c r="L778"/>
      <c r="M778"/>
      <c r="N778" t="s">
        <v>19</v>
      </c>
      <c r="O778" t="s">
        <v>9</v>
      </c>
      <c r="P778"/>
      <c r="Q778" t="s">
        <v>10</v>
      </c>
      <c r="R778" t="n">
        <v>12700.0</v>
      </c>
      <c r="S778" t="n">
        <v>1.0</v>
      </c>
      <c r="T778" t="s">
        <v>9</v>
      </c>
      <c r="U778" t="s">
        <v>854</v>
      </c>
      <c r="V778"/>
      <c r="W778"/>
    </row>
    <row r="779">
      <c r="A779" t="s">
        <v>639</v>
      </c>
      <c r="B779"/>
      <c r="C779"/>
      <c r="D779"/>
      <c r="E779"/>
      <c r="F779" t="s">
        <v>1107</v>
      </c>
      <c r="G779" t="s">
        <v>870</v>
      </c>
      <c r="H779" t="n">
        <v>117.8</v>
      </c>
      <c r="I779"/>
      <c r="J779"/>
      <c r="K779"/>
      <c r="L779"/>
      <c r="M779"/>
      <c r="N779" t="s">
        <v>19</v>
      </c>
      <c r="O779" t="s">
        <v>9</v>
      </c>
      <c r="P779"/>
      <c r="Q779" t="s">
        <v>10</v>
      </c>
      <c r="R779" t="n">
        <v>12700.0</v>
      </c>
      <c r="S779" t="n">
        <v>0.0</v>
      </c>
      <c r="T779" t="s">
        <v>9</v>
      </c>
      <c r="U779" t="s">
        <v>854</v>
      </c>
      <c r="V779"/>
      <c r="W779"/>
    </row>
    <row r="780">
      <c r="A780" t="s">
        <v>639</v>
      </c>
      <c r="B780"/>
      <c r="C780" t="s">
        <v>1108</v>
      </c>
      <c r="D780" t="s">
        <v>4</v>
      </c>
      <c r="E780" t="s">
        <v>69</v>
      </c>
      <c r="F780" t="s">
        <v>1109</v>
      </c>
      <c r="G780" t="s">
        <v>345</v>
      </c>
      <c r="H780" t="n">
        <v>89.0</v>
      </c>
      <c r="I780">
        <f>SUM(H781:H784)</f>
      </c>
      <c r="J780" t="n">
        <v>414.8</v>
      </c>
      <c r="K780"/>
      <c r="L780"/>
      <c r="M780"/>
      <c r="N780" t="s">
        <v>19</v>
      </c>
      <c r="O780" t="s">
        <v>9</v>
      </c>
      <c r="P780"/>
      <c r="Q780" t="s">
        <v>10</v>
      </c>
      <c r="R780" t="n">
        <v>12400.0</v>
      </c>
      <c r="S780" t="n">
        <v>1.0</v>
      </c>
      <c r="T780" t="s">
        <v>9</v>
      </c>
      <c r="U780" t="s">
        <v>854</v>
      </c>
      <c r="V780"/>
      <c r="W780"/>
    </row>
    <row r="781">
      <c r="A781" t="s">
        <v>639</v>
      </c>
      <c r="B781"/>
      <c r="C781"/>
      <c r="D781"/>
      <c r="E781"/>
      <c r="F781" t="s">
        <v>1110</v>
      </c>
      <c r="G781" t="s">
        <v>345</v>
      </c>
      <c r="H781" t="n">
        <v>87.2</v>
      </c>
      <c r="I781"/>
      <c r="J781"/>
      <c r="K781"/>
      <c r="L781"/>
      <c r="M781"/>
      <c r="N781" t="s">
        <v>19</v>
      </c>
      <c r="O781" t="s">
        <v>9</v>
      </c>
      <c r="P781"/>
      <c r="Q781" t="s">
        <v>10</v>
      </c>
      <c r="R781" t="n">
        <v>11500.0</v>
      </c>
      <c r="S781" t="n">
        <v>1.0</v>
      </c>
      <c r="T781" t="s">
        <v>9</v>
      </c>
      <c r="U781" t="s">
        <v>854</v>
      </c>
      <c r="V781"/>
      <c r="W781"/>
    </row>
    <row r="782">
      <c r="A782" t="s">
        <v>639</v>
      </c>
      <c r="B782"/>
      <c r="C782"/>
      <c r="D782"/>
      <c r="E782"/>
      <c r="F782" t="s">
        <v>1111</v>
      </c>
      <c r="G782" t="s">
        <v>345</v>
      </c>
      <c r="H782" t="n">
        <v>90.8</v>
      </c>
      <c r="I782"/>
      <c r="J782"/>
      <c r="K782"/>
      <c r="L782"/>
      <c r="M782"/>
      <c r="N782" t="s">
        <v>19</v>
      </c>
      <c r="O782" t="s">
        <v>9</v>
      </c>
      <c r="P782"/>
      <c r="Q782" t="s">
        <v>10</v>
      </c>
      <c r="R782" t="n">
        <v>12200.0</v>
      </c>
      <c r="S782" t="n">
        <v>0.0</v>
      </c>
      <c r="T782" t="s">
        <v>9</v>
      </c>
      <c r="U782" t="s">
        <v>854</v>
      </c>
      <c r="V782"/>
      <c r="W782"/>
    </row>
    <row r="783">
      <c r="A783" t="s">
        <v>639</v>
      </c>
      <c r="B783"/>
      <c r="C783"/>
      <c r="D783"/>
      <c r="E783"/>
      <c r="F783" t="s">
        <v>1112</v>
      </c>
      <c r="G783" t="s">
        <v>345</v>
      </c>
      <c r="H783" t="n">
        <v>89.8</v>
      </c>
      <c r="I783"/>
      <c r="J783"/>
      <c r="K783"/>
      <c r="L783"/>
      <c r="M783"/>
      <c r="N783" t="s">
        <v>19</v>
      </c>
      <c r="O783" t="s">
        <v>9</v>
      </c>
      <c r="P783"/>
      <c r="Q783" t="s">
        <v>10</v>
      </c>
      <c r="R783" t="n">
        <v>12100.0</v>
      </c>
      <c r="S783" t="n">
        <v>0.0</v>
      </c>
      <c r="T783" t="s">
        <v>9</v>
      </c>
      <c r="U783" t="s">
        <v>854</v>
      </c>
      <c r="V783"/>
      <c r="W783"/>
    </row>
    <row r="784">
      <c r="A784" t="s">
        <v>639</v>
      </c>
      <c r="B784"/>
      <c r="C784" t="s">
        <v>1113</v>
      </c>
      <c r="D784" t="s">
        <v>4</v>
      </c>
      <c r="E784" t="s">
        <v>241</v>
      </c>
      <c r="F784" t="s">
        <v>1114</v>
      </c>
      <c r="G784" t="s">
        <v>1022</v>
      </c>
      <c r="H784" t="n">
        <v>120.2</v>
      </c>
      <c r="I784">
        <f>SUM(H785:H786)</f>
      </c>
      <c r="J784" t="n">
        <v>290.7</v>
      </c>
      <c r="K784"/>
      <c r="L784"/>
      <c r="M784"/>
      <c r="N784" t="s">
        <v>19</v>
      </c>
      <c r="O784" t="s">
        <v>9</v>
      </c>
      <c r="P784"/>
      <c r="Q784" t="s">
        <v>10</v>
      </c>
      <c r="R784" t="n">
        <v>12500.0</v>
      </c>
      <c r="S784" t="n">
        <v>0.0</v>
      </c>
      <c r="T784" t="s">
        <v>9</v>
      </c>
      <c r="U784" t="s">
        <v>854</v>
      </c>
      <c r="V784"/>
      <c r="W784"/>
    </row>
    <row r="785">
      <c r="A785" t="s">
        <v>639</v>
      </c>
      <c r="B785"/>
      <c r="C785"/>
      <c r="D785"/>
      <c r="E785"/>
      <c r="F785" t="s">
        <v>1115</v>
      </c>
      <c r="G785" t="s">
        <v>1022</v>
      </c>
      <c r="H785" t="n">
        <v>120.0</v>
      </c>
      <c r="I785"/>
      <c r="J785"/>
      <c r="K785"/>
      <c r="L785"/>
      <c r="M785"/>
      <c r="N785" t="s">
        <v>19</v>
      </c>
      <c r="O785" t="s">
        <v>9</v>
      </c>
      <c r="P785"/>
      <c r="Q785" t="s">
        <v>10</v>
      </c>
      <c r="R785" t="n">
        <v>12500.0</v>
      </c>
      <c r="S785" t="n">
        <v>0.0</v>
      </c>
      <c r="T785" t="s">
        <v>9</v>
      </c>
      <c r="U785" t="s">
        <v>854</v>
      </c>
      <c r="V785"/>
      <c r="W785"/>
    </row>
    <row r="786">
      <c r="A786" t="s">
        <v>639</v>
      </c>
      <c r="B786"/>
      <c r="C786" t="s">
        <v>1116</v>
      </c>
      <c r="D786" t="s">
        <v>4</v>
      </c>
      <c r="E786" t="s">
        <v>241</v>
      </c>
      <c r="F786" t="s">
        <v>1117</v>
      </c>
      <c r="G786" t="s">
        <v>1022</v>
      </c>
      <c r="H786" t="n">
        <v>119.8</v>
      </c>
      <c r="I786">
        <f>SUM(H787:H788)</f>
      </c>
      <c r="J786" t="n">
        <v>289.9</v>
      </c>
      <c r="K786"/>
      <c r="L786"/>
      <c r="M786"/>
      <c r="N786" t="s">
        <v>19</v>
      </c>
      <c r="O786" t="s">
        <v>9</v>
      </c>
      <c r="P786"/>
      <c r="Q786" t="s">
        <v>10</v>
      </c>
      <c r="R786" t="n">
        <v>12400.0</v>
      </c>
      <c r="S786" t="n">
        <v>0.0</v>
      </c>
      <c r="T786" t="s">
        <v>9</v>
      </c>
      <c r="U786" t="s">
        <v>854</v>
      </c>
      <c r="V786"/>
      <c r="W786"/>
    </row>
    <row r="787">
      <c r="A787" t="s">
        <v>639</v>
      </c>
      <c r="B787"/>
      <c r="C787"/>
      <c r="D787"/>
      <c r="E787"/>
      <c r="F787" t="s">
        <v>1118</v>
      </c>
      <c r="G787" t="s">
        <v>1022</v>
      </c>
      <c r="H787" t="n">
        <v>119.6</v>
      </c>
      <c r="I787"/>
      <c r="J787"/>
      <c r="K787"/>
      <c r="L787"/>
      <c r="M787"/>
      <c r="N787" t="s">
        <v>19</v>
      </c>
      <c r="O787" t="s">
        <v>9</v>
      </c>
      <c r="P787"/>
      <c r="Q787" t="s">
        <v>10</v>
      </c>
      <c r="R787" t="n">
        <v>12400.0</v>
      </c>
      <c r="S787" t="n">
        <v>0.0</v>
      </c>
      <c r="T787" t="s">
        <v>9</v>
      </c>
      <c r="U787" t="s">
        <v>854</v>
      </c>
      <c r="V787"/>
      <c r="W787"/>
    </row>
    <row r="788">
      <c r="A788" t="s">
        <v>639</v>
      </c>
      <c r="B788"/>
      <c r="C788" t="s">
        <v>1119</v>
      </c>
      <c r="D788" t="s">
        <v>4</v>
      </c>
      <c r="E788" t="s">
        <v>241</v>
      </c>
      <c r="F788" t="s">
        <v>1120</v>
      </c>
      <c r="G788" t="s">
        <v>1022</v>
      </c>
      <c r="H788" t="n">
        <v>120.2</v>
      </c>
      <c r="I788">
        <f>SUM(H789:H790)</f>
      </c>
      <c r="J788" t="n">
        <v>291.1</v>
      </c>
      <c r="K788"/>
      <c r="L788"/>
      <c r="M788"/>
      <c r="N788" t="s">
        <v>19</v>
      </c>
      <c r="O788" t="s">
        <v>9</v>
      </c>
      <c r="P788"/>
      <c r="Q788" t="s">
        <v>10</v>
      </c>
      <c r="R788" t="n">
        <v>12500.0</v>
      </c>
      <c r="S788" t="n">
        <v>0.0</v>
      </c>
      <c r="T788" t="s">
        <v>9</v>
      </c>
      <c r="U788" t="s">
        <v>854</v>
      </c>
      <c r="V788"/>
      <c r="W788"/>
    </row>
    <row r="789">
      <c r="A789" t="s">
        <v>639</v>
      </c>
      <c r="B789"/>
      <c r="C789"/>
      <c r="D789"/>
      <c r="E789"/>
      <c r="F789" t="s">
        <v>1121</v>
      </c>
      <c r="G789" t="s">
        <v>1022</v>
      </c>
      <c r="H789" t="n">
        <v>120.4</v>
      </c>
      <c r="I789"/>
      <c r="J789"/>
      <c r="K789"/>
      <c r="L789"/>
      <c r="M789"/>
      <c r="N789" t="s">
        <v>19</v>
      </c>
      <c r="O789" t="s">
        <v>9</v>
      </c>
      <c r="P789"/>
      <c r="Q789" t="s">
        <v>10</v>
      </c>
      <c r="R789" t="n">
        <v>12500.0</v>
      </c>
      <c r="S789" t="n">
        <v>0.0</v>
      </c>
      <c r="T789" t="s">
        <v>9</v>
      </c>
      <c r="U789" t="s">
        <v>854</v>
      </c>
      <c r="V789"/>
      <c r="W789"/>
    </row>
    <row r="790">
      <c r="A790" t="s">
        <v>639</v>
      </c>
      <c r="B790"/>
      <c r="C790" t="s">
        <v>1122</v>
      </c>
      <c r="D790" t="s">
        <v>4</v>
      </c>
      <c r="E790" t="s">
        <v>241</v>
      </c>
      <c r="F790" t="s">
        <v>1123</v>
      </c>
      <c r="G790" t="s">
        <v>1022</v>
      </c>
      <c r="H790" t="n">
        <v>120.0</v>
      </c>
      <c r="I790">
        <f>SUM(H791:H792)</f>
      </c>
      <c r="J790" t="n">
        <v>290.7</v>
      </c>
      <c r="K790"/>
      <c r="L790"/>
      <c r="M790"/>
      <c r="N790" t="s">
        <v>19</v>
      </c>
      <c r="O790" t="s">
        <v>9</v>
      </c>
      <c r="P790"/>
      <c r="Q790" t="s">
        <v>10</v>
      </c>
      <c r="R790" t="n">
        <v>12500.0</v>
      </c>
      <c r="S790" t="n">
        <v>0.0</v>
      </c>
      <c r="T790" t="s">
        <v>9</v>
      </c>
      <c r="U790" t="s">
        <v>854</v>
      </c>
      <c r="V790"/>
      <c r="W790"/>
    </row>
    <row r="791">
      <c r="A791" t="s">
        <v>639</v>
      </c>
      <c r="B791"/>
      <c r="C791"/>
      <c r="D791"/>
      <c r="E791"/>
      <c r="F791" t="s">
        <v>1124</v>
      </c>
      <c r="G791" t="s">
        <v>1022</v>
      </c>
      <c r="H791" t="n">
        <v>120.2</v>
      </c>
      <c r="I791"/>
      <c r="J791"/>
      <c r="K791"/>
      <c r="L791"/>
      <c r="M791"/>
      <c r="N791" t="s">
        <v>19</v>
      </c>
      <c r="O791" t="s">
        <v>9</v>
      </c>
      <c r="P791"/>
      <c r="Q791" t="s">
        <v>10</v>
      </c>
      <c r="R791" t="n">
        <v>12500.0</v>
      </c>
      <c r="S791" t="n">
        <v>0.0</v>
      </c>
      <c r="T791" t="s">
        <v>9</v>
      </c>
      <c r="U791" t="s">
        <v>854</v>
      </c>
      <c r="V791"/>
      <c r="W791"/>
    </row>
    <row r="792">
      <c r="A792" t="s">
        <v>639</v>
      </c>
      <c r="B792"/>
      <c r="C792" t="s">
        <v>1125</v>
      </c>
      <c r="D792" t="s">
        <v>4</v>
      </c>
      <c r="E792" t="s">
        <v>241</v>
      </c>
      <c r="F792" t="s">
        <v>1126</v>
      </c>
      <c r="G792" t="s">
        <v>1022</v>
      </c>
      <c r="H792" t="n">
        <v>121.0</v>
      </c>
      <c r="I792">
        <f>SUM(H793:H794)</f>
      </c>
      <c r="J792" t="n">
        <v>292.3</v>
      </c>
      <c r="K792"/>
      <c r="L792"/>
      <c r="M792"/>
      <c r="N792" t="s">
        <v>19</v>
      </c>
      <c r="O792" t="s">
        <v>9</v>
      </c>
      <c r="P792"/>
      <c r="Q792" t="s">
        <v>10</v>
      </c>
      <c r="R792" t="n">
        <v>12600.0</v>
      </c>
      <c r="S792" t="n">
        <v>0.0</v>
      </c>
      <c r="T792" t="s">
        <v>9</v>
      </c>
      <c r="U792" t="s">
        <v>854</v>
      </c>
      <c r="V792"/>
      <c r="W792"/>
    </row>
    <row r="793">
      <c r="A793" t="s">
        <v>639</v>
      </c>
      <c r="B793"/>
      <c r="C793"/>
      <c r="D793"/>
      <c r="E793"/>
      <c r="F793" t="s">
        <v>1127</v>
      </c>
      <c r="G793" t="s">
        <v>1022</v>
      </c>
      <c r="H793" t="n">
        <v>120.8</v>
      </c>
      <c r="I793"/>
      <c r="J793"/>
      <c r="K793"/>
      <c r="L793"/>
      <c r="M793"/>
      <c r="N793" t="s">
        <v>19</v>
      </c>
      <c r="O793" t="s">
        <v>9</v>
      </c>
      <c r="P793"/>
      <c r="Q793" t="s">
        <v>10</v>
      </c>
      <c r="R793" t="n">
        <v>12600.0</v>
      </c>
      <c r="S793" t="n">
        <v>0.0</v>
      </c>
      <c r="T793" t="s">
        <v>9</v>
      </c>
      <c r="U793" t="s">
        <v>854</v>
      </c>
      <c r="V793"/>
      <c r="W793"/>
    </row>
    <row r="794">
      <c r="A794" t="s">
        <v>639</v>
      </c>
      <c r="B794"/>
      <c r="C794" t="s">
        <v>1128</v>
      </c>
      <c r="D794" t="s">
        <v>4</v>
      </c>
      <c r="E794" t="s">
        <v>241</v>
      </c>
      <c r="F794" t="s">
        <v>1129</v>
      </c>
      <c r="G794" t="s">
        <v>1022</v>
      </c>
      <c r="H794" t="n">
        <v>119.4</v>
      </c>
      <c r="I794">
        <f>SUM(H795:H796)</f>
      </c>
      <c r="J794" t="n">
        <v>290.5</v>
      </c>
      <c r="K794"/>
      <c r="L794"/>
      <c r="M794"/>
      <c r="N794" t="s">
        <v>19</v>
      </c>
      <c r="O794" t="s">
        <v>9</v>
      </c>
      <c r="P794"/>
      <c r="Q794" t="s">
        <v>10</v>
      </c>
      <c r="R794" t="n">
        <v>12400.0</v>
      </c>
      <c r="S794" t="n">
        <v>0.0</v>
      </c>
      <c r="T794" t="s">
        <v>9</v>
      </c>
      <c r="U794" t="s">
        <v>854</v>
      </c>
      <c r="V794"/>
      <c r="W794"/>
    </row>
    <row r="795">
      <c r="A795" t="s">
        <v>639</v>
      </c>
      <c r="B795"/>
      <c r="C795"/>
      <c r="D795"/>
      <c r="E795"/>
      <c r="F795" t="s">
        <v>1130</v>
      </c>
      <c r="G795" t="s">
        <v>1022</v>
      </c>
      <c r="H795" t="n">
        <v>120.6</v>
      </c>
      <c r="I795"/>
      <c r="J795"/>
      <c r="K795"/>
      <c r="L795"/>
      <c r="M795"/>
      <c r="N795" t="s">
        <v>19</v>
      </c>
      <c r="O795" t="s">
        <v>9</v>
      </c>
      <c r="P795"/>
      <c r="Q795" t="s">
        <v>10</v>
      </c>
      <c r="R795" t="n">
        <v>12500.0</v>
      </c>
      <c r="S795" t="n">
        <v>0.0</v>
      </c>
      <c r="T795" t="s">
        <v>9</v>
      </c>
      <c r="U795" t="s">
        <v>854</v>
      </c>
      <c r="V795"/>
      <c r="W795"/>
    </row>
    <row r="796">
      <c r="A796" t="s">
        <v>639</v>
      </c>
      <c r="B796"/>
      <c r="C796" t="s">
        <v>1131</v>
      </c>
      <c r="D796" t="s">
        <v>4</v>
      </c>
      <c r="E796" t="s">
        <v>69</v>
      </c>
      <c r="F796" t="s">
        <v>1132</v>
      </c>
      <c r="G796" t="s">
        <v>1133</v>
      </c>
      <c r="H796" t="n">
        <v>174.8</v>
      </c>
      <c r="I796">
        <f>SUM(H797:H798)</f>
      </c>
      <c r="J796" t="n">
        <v>418.4</v>
      </c>
      <c r="K796"/>
      <c r="L796"/>
      <c r="M796"/>
      <c r="N796" t="s">
        <v>19</v>
      </c>
      <c r="O796" t="s">
        <v>9</v>
      </c>
      <c r="P796"/>
      <c r="Q796" t="s">
        <v>10</v>
      </c>
      <c r="R796" t="n">
        <v>11700.0</v>
      </c>
      <c r="S796" t="n">
        <v>0.0</v>
      </c>
      <c r="T796" t="s">
        <v>9</v>
      </c>
      <c r="U796" t="s">
        <v>854</v>
      </c>
      <c r="V796"/>
      <c r="W796"/>
    </row>
    <row r="797">
      <c r="A797" t="s">
        <v>639</v>
      </c>
      <c r="B797"/>
      <c r="C797"/>
      <c r="D797"/>
      <c r="E797"/>
      <c r="F797" t="s">
        <v>1134</v>
      </c>
      <c r="G797" t="s">
        <v>1133</v>
      </c>
      <c r="H797" t="n">
        <v>185.6</v>
      </c>
      <c r="I797"/>
      <c r="J797"/>
      <c r="K797"/>
      <c r="L797"/>
      <c r="M797"/>
      <c r="N797" t="s">
        <v>19</v>
      </c>
      <c r="O797" t="s">
        <v>9</v>
      </c>
      <c r="P797"/>
      <c r="Q797" t="s">
        <v>10</v>
      </c>
      <c r="R797" t="n">
        <v>12300.0</v>
      </c>
      <c r="S797" t="n">
        <v>0.0</v>
      </c>
      <c r="T797" t="s">
        <v>9</v>
      </c>
      <c r="U797" t="s">
        <v>854</v>
      </c>
      <c r="V797"/>
      <c r="W797"/>
    </row>
    <row r="798">
      <c r="A798" t="s">
        <v>639</v>
      </c>
      <c r="B798"/>
      <c r="C798" t="s">
        <v>1135</v>
      </c>
      <c r="D798" t="s">
        <v>4</v>
      </c>
      <c r="E798" t="s">
        <v>241</v>
      </c>
      <c r="F798" t="s">
        <v>1136</v>
      </c>
      <c r="G798" t="s">
        <v>18</v>
      </c>
      <c r="H798" t="n">
        <v>116.1</v>
      </c>
      <c r="I798">
        <f>SUM(H799:H800)</f>
      </c>
      <c r="J798" t="n">
        <v>283.7</v>
      </c>
      <c r="K798"/>
      <c r="L798"/>
      <c r="M798"/>
      <c r="N798" t="s">
        <v>19</v>
      </c>
      <c r="O798" t="s">
        <v>9</v>
      </c>
      <c r="P798"/>
      <c r="Q798" t="s">
        <v>10</v>
      </c>
      <c r="R798" t="n">
        <v>11700.0</v>
      </c>
      <c r="S798" t="n">
        <v>0.0</v>
      </c>
      <c r="T798" t="s">
        <v>9</v>
      </c>
      <c r="U798" t="s">
        <v>854</v>
      </c>
      <c r="V798"/>
      <c r="W798"/>
    </row>
    <row r="799">
      <c r="A799" t="s">
        <v>639</v>
      </c>
      <c r="B799"/>
      <c r="C799"/>
      <c r="D799"/>
      <c r="E799"/>
      <c r="F799" t="s">
        <v>1137</v>
      </c>
      <c r="G799" t="s">
        <v>18</v>
      </c>
      <c r="H799" t="n">
        <v>117.3</v>
      </c>
      <c r="I799"/>
      <c r="J799"/>
      <c r="K799"/>
      <c r="L799"/>
      <c r="M799"/>
      <c r="N799" t="s">
        <v>19</v>
      </c>
      <c r="O799" t="s">
        <v>9</v>
      </c>
      <c r="P799"/>
      <c r="Q799" t="s">
        <v>10</v>
      </c>
      <c r="R799" t="n">
        <v>11800.0</v>
      </c>
      <c r="S799" t="n">
        <v>0.0</v>
      </c>
      <c r="T799" t="s">
        <v>9</v>
      </c>
      <c r="U799" t="s">
        <v>854</v>
      </c>
      <c r="V799"/>
      <c r="W799"/>
    </row>
    <row r="800">
      <c r="A800" t="s">
        <v>639</v>
      </c>
      <c r="B800"/>
      <c r="C800" t="s">
        <v>1138</v>
      </c>
      <c r="D800" t="s">
        <v>4</v>
      </c>
      <c r="E800" t="s">
        <v>1139</v>
      </c>
      <c r="F800" t="s">
        <v>1140</v>
      </c>
      <c r="G800" t="s">
        <v>1141</v>
      </c>
      <c r="H800" t="n">
        <v>250.6</v>
      </c>
      <c r="I800">
        <f>SUM(H801:H802)</f>
      </c>
      <c r="J800" t="n">
        <v>559.7</v>
      </c>
      <c r="K800"/>
      <c r="L800"/>
      <c r="M800"/>
      <c r="N800" t="s">
        <v>19</v>
      </c>
      <c r="O800" t="s">
        <v>9</v>
      </c>
      <c r="P800"/>
      <c r="Q800" t="s">
        <v>10</v>
      </c>
      <c r="R800" t="n">
        <v>11600.0</v>
      </c>
      <c r="S800" t="n">
        <v>1.0</v>
      </c>
      <c r="T800" t="s">
        <v>9</v>
      </c>
      <c r="U800" t="s">
        <v>854</v>
      </c>
      <c r="V800"/>
      <c r="W800"/>
    </row>
    <row r="801">
      <c r="A801" t="s">
        <v>639</v>
      </c>
      <c r="B801"/>
      <c r="C801"/>
      <c r="D801"/>
      <c r="E801"/>
      <c r="F801" t="s">
        <v>1142</v>
      </c>
      <c r="G801" t="s">
        <v>1141</v>
      </c>
      <c r="H801" t="n">
        <v>238.6</v>
      </c>
      <c r="I801"/>
      <c r="J801"/>
      <c r="K801"/>
      <c r="L801"/>
      <c r="M801"/>
      <c r="N801" t="s">
        <v>19</v>
      </c>
      <c r="O801" t="s">
        <v>9</v>
      </c>
      <c r="P801"/>
      <c r="Q801" t="s">
        <v>10</v>
      </c>
      <c r="R801" t="n">
        <v>11100.0</v>
      </c>
      <c r="S801" t="n">
        <v>1.0</v>
      </c>
      <c r="T801" t="s">
        <v>9</v>
      </c>
      <c r="U801" t="s">
        <v>854</v>
      </c>
      <c r="V801"/>
      <c r="W801"/>
    </row>
    <row r="802">
      <c r="A802" t="s">
        <v>639</v>
      </c>
      <c r="B802"/>
      <c r="C802" t="s">
        <v>1143</v>
      </c>
      <c r="D802" t="s">
        <v>4</v>
      </c>
      <c r="E802" t="s">
        <v>1144</v>
      </c>
      <c r="F802" t="s">
        <v>1145</v>
      </c>
      <c r="G802" t="s">
        <v>1146</v>
      </c>
      <c r="H802" t="n">
        <v>207.8</v>
      </c>
      <c r="I802">
        <f>SUM(H803:H804)</f>
      </c>
      <c r="J802" t="n">
        <v>461.9</v>
      </c>
      <c r="K802"/>
      <c r="L802"/>
      <c r="M802"/>
      <c r="N802" t="s">
        <v>19</v>
      </c>
      <c r="O802" t="s">
        <v>9</v>
      </c>
      <c r="P802"/>
      <c r="Q802" t="s">
        <v>10</v>
      </c>
      <c r="R802" t="n">
        <v>12000.0</v>
      </c>
      <c r="S802" t="n">
        <v>0.0</v>
      </c>
      <c r="T802" t="s">
        <v>9</v>
      </c>
      <c r="U802" t="s">
        <v>854</v>
      </c>
      <c r="V802"/>
      <c r="W802"/>
    </row>
    <row r="803">
      <c r="A803" t="s">
        <v>639</v>
      </c>
      <c r="B803"/>
      <c r="C803"/>
      <c r="D803"/>
      <c r="E803"/>
      <c r="F803" t="s">
        <v>1147</v>
      </c>
      <c r="G803" t="s">
        <v>1146</v>
      </c>
      <c r="H803" t="n">
        <v>191.4</v>
      </c>
      <c r="I803"/>
      <c r="J803"/>
      <c r="K803"/>
      <c r="L803"/>
      <c r="M803"/>
      <c r="N803" t="s">
        <v>19</v>
      </c>
      <c r="O803" t="s">
        <v>9</v>
      </c>
      <c r="P803"/>
      <c r="Q803" t="s">
        <v>10</v>
      </c>
      <c r="R803" t="n">
        <v>11600.0</v>
      </c>
      <c r="S803" t="n">
        <v>0.0</v>
      </c>
      <c r="T803" t="s">
        <v>9</v>
      </c>
      <c r="U803" t="s">
        <v>854</v>
      </c>
      <c r="V803"/>
      <c r="W803"/>
    </row>
    <row r="804">
      <c r="A804" t="s">
        <v>639</v>
      </c>
      <c r="B804"/>
      <c r="C804" t="s">
        <v>1148</v>
      </c>
      <c r="D804" t="s">
        <v>4</v>
      </c>
      <c r="E804" t="s">
        <v>27</v>
      </c>
      <c r="F804" t="s">
        <v>1149</v>
      </c>
      <c r="G804" t="s">
        <v>18</v>
      </c>
      <c r="H804" t="n">
        <v>124.7</v>
      </c>
      <c r="I804">
        <f>SUM(H805:H806)</f>
      </c>
      <c r="J804" t="n">
        <v>305.8</v>
      </c>
      <c r="K804"/>
      <c r="L804"/>
      <c r="M804"/>
      <c r="N804" t="s">
        <v>19</v>
      </c>
      <c r="O804" t="s">
        <v>9</v>
      </c>
      <c r="P804"/>
      <c r="Q804" t="s">
        <v>10</v>
      </c>
      <c r="R804" t="n">
        <v>12500.0</v>
      </c>
      <c r="S804" t="n">
        <v>0.0</v>
      </c>
      <c r="T804" t="s">
        <v>9</v>
      </c>
      <c r="U804" t="s">
        <v>854</v>
      </c>
      <c r="V804"/>
      <c r="W804"/>
    </row>
    <row r="805">
      <c r="A805" t="s">
        <v>639</v>
      </c>
      <c r="B805"/>
      <c r="C805"/>
      <c r="D805"/>
      <c r="E805"/>
      <c r="F805" t="s">
        <v>1150</v>
      </c>
      <c r="G805" t="s">
        <v>18</v>
      </c>
      <c r="H805" t="n">
        <v>126.1</v>
      </c>
      <c r="I805"/>
      <c r="J805"/>
      <c r="K805"/>
      <c r="L805"/>
      <c r="M805"/>
      <c r="N805" t="s">
        <v>19</v>
      </c>
      <c r="O805" t="s">
        <v>9</v>
      </c>
      <c r="P805"/>
      <c r="Q805" t="s">
        <v>10</v>
      </c>
      <c r="R805" t="n">
        <v>12700.0</v>
      </c>
      <c r="S805" t="n">
        <v>0.0</v>
      </c>
      <c r="T805" t="s">
        <v>9</v>
      </c>
      <c r="U805" t="s">
        <v>854</v>
      </c>
      <c r="V805"/>
      <c r="W805"/>
    </row>
    <row r="806">
      <c r="A806" t="s">
        <v>639</v>
      </c>
      <c r="B806"/>
      <c r="C806" t="s">
        <v>1151</v>
      </c>
      <c r="D806" t="s">
        <v>4</v>
      </c>
      <c r="E806" t="s">
        <v>241</v>
      </c>
      <c r="F806" t="s">
        <v>1152</v>
      </c>
      <c r="G806" t="s">
        <v>192</v>
      </c>
      <c r="H806" t="n">
        <v>130.2</v>
      </c>
      <c r="I806">
        <f>SUM(H807:H808)</f>
      </c>
      <c r="J806" t="n">
        <v>308.1</v>
      </c>
      <c r="K806"/>
      <c r="L806"/>
      <c r="M806"/>
      <c r="N806" t="s">
        <v>19</v>
      </c>
      <c r="O806" t="s">
        <v>9</v>
      </c>
      <c r="P806"/>
      <c r="Q806" t="s">
        <v>10</v>
      </c>
      <c r="R806" t="n">
        <v>12500.0</v>
      </c>
      <c r="S806" t="n">
        <v>1.0</v>
      </c>
      <c r="T806" t="s">
        <v>9</v>
      </c>
      <c r="U806" t="s">
        <v>854</v>
      </c>
      <c r="V806"/>
      <c r="W806"/>
    </row>
    <row r="807">
      <c r="A807" t="s">
        <v>639</v>
      </c>
      <c r="B807"/>
      <c r="C807"/>
      <c r="D807"/>
      <c r="E807"/>
      <c r="F807" t="s">
        <v>1153</v>
      </c>
      <c r="G807" t="s">
        <v>192</v>
      </c>
      <c r="H807" t="n">
        <v>127.0</v>
      </c>
      <c r="I807"/>
      <c r="J807"/>
      <c r="K807"/>
      <c r="L807"/>
      <c r="M807"/>
      <c r="N807" t="s">
        <v>19</v>
      </c>
      <c r="O807" t="s">
        <v>9</v>
      </c>
      <c r="P807"/>
      <c r="Q807" t="s">
        <v>10</v>
      </c>
      <c r="R807" t="n">
        <v>12200.0</v>
      </c>
      <c r="S807" t="n">
        <v>0.0</v>
      </c>
      <c r="T807" t="s">
        <v>9</v>
      </c>
      <c r="U807" t="s">
        <v>854</v>
      </c>
      <c r="V807"/>
      <c r="W807"/>
    </row>
    <row r="808">
      <c r="A808" t="s">
        <v>639</v>
      </c>
      <c r="B808"/>
      <c r="C808" t="s">
        <v>1154</v>
      </c>
      <c r="D808" t="s">
        <v>4</v>
      </c>
      <c r="E808" t="s">
        <v>1155</v>
      </c>
      <c r="F808" t="s">
        <v>1156</v>
      </c>
      <c r="G808" t="s">
        <v>1157</v>
      </c>
      <c r="H808" t="n">
        <v>232.6</v>
      </c>
      <c r="I808">
        <f>SUM(H809:H810)</f>
      </c>
      <c r="J808" t="n">
        <v>546.2</v>
      </c>
      <c r="K808"/>
      <c r="L808"/>
      <c r="M808"/>
      <c r="N808" t="s">
        <v>19</v>
      </c>
      <c r="O808" t="s">
        <v>9</v>
      </c>
      <c r="P808"/>
      <c r="Q808" t="s">
        <v>10</v>
      </c>
      <c r="R808" t="n">
        <v>11500.0</v>
      </c>
      <c r="S808" t="n">
        <v>0.0</v>
      </c>
      <c r="T808" t="s">
        <v>9</v>
      </c>
      <c r="U808" t="s">
        <v>854</v>
      </c>
      <c r="V808"/>
      <c r="W808"/>
    </row>
    <row r="809">
      <c r="A809" t="s">
        <v>639</v>
      </c>
      <c r="B809"/>
      <c r="C809"/>
      <c r="D809"/>
      <c r="E809"/>
      <c r="F809" t="s">
        <v>1158</v>
      </c>
      <c r="G809" t="s">
        <v>1157</v>
      </c>
      <c r="H809" t="n">
        <v>236.0</v>
      </c>
      <c r="I809"/>
      <c r="J809"/>
      <c r="K809"/>
      <c r="L809"/>
      <c r="M809"/>
      <c r="N809" t="s">
        <v>19</v>
      </c>
      <c r="O809" t="s">
        <v>9</v>
      </c>
      <c r="P809"/>
      <c r="Q809" t="s">
        <v>10</v>
      </c>
      <c r="R809" t="n">
        <v>11800.0</v>
      </c>
      <c r="S809" t="n">
        <v>1.0</v>
      </c>
      <c r="T809" t="s">
        <v>9</v>
      </c>
      <c r="U809" t="s">
        <v>854</v>
      </c>
      <c r="V809"/>
      <c r="W809"/>
    </row>
    <row r="810">
      <c r="A810" t="s">
        <v>639</v>
      </c>
      <c r="B810"/>
      <c r="C810" t="s">
        <v>1159</v>
      </c>
      <c r="D810" t="s">
        <v>4</v>
      </c>
      <c r="E810" t="s">
        <v>1160</v>
      </c>
      <c r="F810" t="s">
        <v>1161</v>
      </c>
      <c r="G810" t="s">
        <v>1162</v>
      </c>
      <c r="H810" t="n">
        <v>161.6</v>
      </c>
      <c r="I810">
        <f>SUM(H811:H812)</f>
      </c>
      <c r="J810" t="n">
        <v>388.0</v>
      </c>
      <c r="K810"/>
      <c r="L810"/>
      <c r="M810"/>
      <c r="N810" t="s">
        <v>19</v>
      </c>
      <c r="O810" t="s">
        <v>9</v>
      </c>
      <c r="P810"/>
      <c r="Q810" t="s">
        <v>10</v>
      </c>
      <c r="R810" t="n">
        <v>11000.0</v>
      </c>
      <c r="S810" t="n">
        <v>0.0</v>
      </c>
      <c r="T810" t="s">
        <v>9</v>
      </c>
      <c r="U810" t="s">
        <v>854</v>
      </c>
      <c r="V810"/>
      <c r="W810"/>
    </row>
    <row r="811">
      <c r="A811" t="s">
        <v>639</v>
      </c>
      <c r="B811"/>
      <c r="C811"/>
      <c r="D811"/>
      <c r="E811"/>
      <c r="F811" t="s">
        <v>1163</v>
      </c>
      <c r="G811" t="s">
        <v>1162</v>
      </c>
      <c r="H811" t="n">
        <v>164.8</v>
      </c>
      <c r="I811"/>
      <c r="J811"/>
      <c r="K811"/>
      <c r="L811"/>
      <c r="M811"/>
      <c r="N811" t="s">
        <v>19</v>
      </c>
      <c r="O811" t="s">
        <v>9</v>
      </c>
      <c r="P811"/>
      <c r="Q811" t="s">
        <v>10</v>
      </c>
      <c r="R811" t="n">
        <v>11200.0</v>
      </c>
      <c r="S811" t="n">
        <v>0.0</v>
      </c>
      <c r="T811" t="s">
        <v>9</v>
      </c>
      <c r="U811" t="s">
        <v>854</v>
      </c>
      <c r="V811"/>
      <c r="W811"/>
    </row>
    <row r="812">
      <c r="A812" t="s">
        <v>639</v>
      </c>
      <c r="B812"/>
      <c r="C812" t="s">
        <v>1164</v>
      </c>
      <c r="D812" t="s">
        <v>4</v>
      </c>
      <c r="E812" t="s">
        <v>241</v>
      </c>
      <c r="F812" t="s">
        <v>1165</v>
      </c>
      <c r="G812" t="s">
        <v>18</v>
      </c>
      <c r="H812" t="n">
        <v>110.3</v>
      </c>
      <c r="I812">
        <f>SUM(H813:H814)</f>
      </c>
      <c r="J812" t="n">
        <v>287.5</v>
      </c>
      <c r="K812"/>
      <c r="L812"/>
      <c r="M812"/>
      <c r="N812" t="s">
        <v>19</v>
      </c>
      <c r="O812" t="s">
        <v>9</v>
      </c>
      <c r="P812"/>
      <c r="Q812" t="s">
        <v>10</v>
      </c>
      <c r="R812" t="n">
        <v>11100.0</v>
      </c>
      <c r="S812" t="n">
        <v>0.0</v>
      </c>
      <c r="T812" t="s">
        <v>9</v>
      </c>
      <c r="U812" t="s">
        <v>854</v>
      </c>
      <c r="V812"/>
      <c r="W812"/>
    </row>
    <row r="813">
      <c r="A813" t="s">
        <v>639</v>
      </c>
      <c r="B813"/>
      <c r="C813"/>
      <c r="D813"/>
      <c r="E813"/>
      <c r="F813" t="s">
        <v>1166</v>
      </c>
      <c r="G813" t="s">
        <v>18</v>
      </c>
      <c r="H813" t="n">
        <v>126.9</v>
      </c>
      <c r="I813"/>
      <c r="J813"/>
      <c r="K813"/>
      <c r="L813"/>
      <c r="M813"/>
      <c r="N813" t="s">
        <v>19</v>
      </c>
      <c r="O813" t="s">
        <v>9</v>
      </c>
      <c r="P813"/>
      <c r="Q813" t="s">
        <v>10</v>
      </c>
      <c r="R813" t="n">
        <v>12400.0</v>
      </c>
      <c r="S813" t="n">
        <v>0.0</v>
      </c>
      <c r="T813" t="s">
        <v>9</v>
      </c>
      <c r="U813" t="s">
        <v>854</v>
      </c>
      <c r="V813"/>
      <c r="W813"/>
    </row>
    <row r="814">
      <c r="A814" t="s">
        <v>639</v>
      </c>
      <c r="B814"/>
      <c r="C814" t="s">
        <v>1167</v>
      </c>
      <c r="D814" t="s">
        <v>4</v>
      </c>
      <c r="E814" t="s">
        <v>1168</v>
      </c>
      <c r="F814" t="s">
        <v>1169</v>
      </c>
      <c r="G814" t="s">
        <v>719</v>
      </c>
      <c r="H814" t="n">
        <v>111.8</v>
      </c>
      <c r="I814">
        <f>SUM(H815:H816)</f>
      </c>
      <c r="J814" t="n">
        <v>269.9</v>
      </c>
      <c r="K814"/>
      <c r="L814"/>
      <c r="M814"/>
      <c r="N814" t="s">
        <v>19</v>
      </c>
      <c r="O814" t="s">
        <v>9</v>
      </c>
      <c r="P814"/>
      <c r="Q814" t="s">
        <v>10</v>
      </c>
      <c r="R814" t="n">
        <v>11200.0</v>
      </c>
      <c r="S814" t="n">
        <v>0.0</v>
      </c>
      <c r="T814" t="s">
        <v>9</v>
      </c>
      <c r="U814" t="s">
        <v>854</v>
      </c>
      <c r="V814"/>
      <c r="W814"/>
    </row>
    <row r="815">
      <c r="A815" t="s">
        <v>639</v>
      </c>
      <c r="B815"/>
      <c r="C815"/>
      <c r="D815"/>
      <c r="E815"/>
      <c r="F815" t="s">
        <v>1170</v>
      </c>
      <c r="G815" t="s">
        <v>719</v>
      </c>
      <c r="H815" t="n">
        <v>110.6</v>
      </c>
      <c r="I815"/>
      <c r="J815"/>
      <c r="K815"/>
      <c r="L815"/>
      <c r="M815"/>
      <c r="N815" t="s">
        <v>19</v>
      </c>
      <c r="O815" t="s">
        <v>9</v>
      </c>
      <c r="P815"/>
      <c r="Q815" t="s">
        <v>10</v>
      </c>
      <c r="R815" t="n">
        <v>11100.0</v>
      </c>
      <c r="S815" t="n">
        <v>0.0</v>
      </c>
      <c r="T815" t="s">
        <v>9</v>
      </c>
      <c r="U815" t="s">
        <v>854</v>
      </c>
      <c r="V815"/>
      <c r="W815"/>
    </row>
    <row r="816">
      <c r="A816" t="s">
        <v>639</v>
      </c>
      <c r="B816"/>
      <c r="C816" t="s">
        <v>1171</v>
      </c>
      <c r="D816" t="s">
        <v>4</v>
      </c>
      <c r="E816" t="s">
        <v>1168</v>
      </c>
      <c r="F816" t="s">
        <v>1172</v>
      </c>
      <c r="G816" t="s">
        <v>719</v>
      </c>
      <c r="H816" t="n">
        <v>121.0</v>
      </c>
      <c r="I816">
        <f>SUM(H817:H818)</f>
      </c>
      <c r="J816" t="n">
        <v>290.9</v>
      </c>
      <c r="K816"/>
      <c r="L816"/>
      <c r="M816"/>
      <c r="N816" t="s">
        <v>19</v>
      </c>
      <c r="O816" t="s">
        <v>9</v>
      </c>
      <c r="P816"/>
      <c r="Q816" t="s">
        <v>10</v>
      </c>
      <c r="R816" t="n">
        <v>12100.0</v>
      </c>
      <c r="S816" t="n">
        <v>0.0</v>
      </c>
      <c r="T816" t="s">
        <v>9</v>
      </c>
      <c r="U816" t="s">
        <v>854</v>
      </c>
      <c r="V816"/>
      <c r="W816"/>
    </row>
    <row r="817">
      <c r="A817" t="s">
        <v>639</v>
      </c>
      <c r="B817"/>
      <c r="C817"/>
      <c r="D817"/>
      <c r="E817"/>
      <c r="F817" t="s">
        <v>1173</v>
      </c>
      <c r="G817" t="s">
        <v>719</v>
      </c>
      <c r="H817" t="n">
        <v>122.4</v>
      </c>
      <c r="I817"/>
      <c r="J817"/>
      <c r="K817"/>
      <c r="L817"/>
      <c r="M817"/>
      <c r="N817" t="s">
        <v>19</v>
      </c>
      <c r="O817" t="s">
        <v>9</v>
      </c>
      <c r="P817"/>
      <c r="Q817" t="s">
        <v>10</v>
      </c>
      <c r="R817" t="n">
        <v>12300.0</v>
      </c>
      <c r="S817" t="n">
        <v>0.0</v>
      </c>
      <c r="T817" t="s">
        <v>9</v>
      </c>
      <c r="U817" t="s">
        <v>854</v>
      </c>
      <c r="V817"/>
      <c r="W817"/>
    </row>
    <row r="818">
      <c r="A818" t="s">
        <v>639</v>
      </c>
      <c r="B818"/>
      <c r="C818" t="s">
        <v>1174</v>
      </c>
      <c r="D818" t="s">
        <v>4</v>
      </c>
      <c r="E818" t="s">
        <v>1168</v>
      </c>
      <c r="F818" t="s">
        <v>1175</v>
      </c>
      <c r="G818" t="s">
        <v>719</v>
      </c>
      <c r="H818" t="n">
        <v>121.0</v>
      </c>
      <c r="I818">
        <f>SUM(H819:H820)</f>
      </c>
      <c r="J818" t="n">
        <v>290.1</v>
      </c>
      <c r="K818"/>
      <c r="L818"/>
      <c r="M818"/>
      <c r="N818" t="s">
        <v>19</v>
      </c>
      <c r="O818" t="s">
        <v>9</v>
      </c>
      <c r="P818"/>
      <c r="Q818" t="s">
        <v>10</v>
      </c>
      <c r="R818" t="n">
        <v>12100.0</v>
      </c>
      <c r="S818" t="n">
        <v>0.0</v>
      </c>
      <c r="T818" t="s">
        <v>9</v>
      </c>
      <c r="U818" t="s">
        <v>854</v>
      </c>
      <c r="V818"/>
      <c r="W818"/>
    </row>
    <row r="819">
      <c r="A819" t="s">
        <v>639</v>
      </c>
      <c r="B819"/>
      <c r="C819"/>
      <c r="D819"/>
      <c r="E819"/>
      <c r="F819" t="s">
        <v>1176</v>
      </c>
      <c r="G819" t="s">
        <v>719</v>
      </c>
      <c r="H819" t="n">
        <v>121.6</v>
      </c>
      <c r="I819"/>
      <c r="J819"/>
      <c r="K819"/>
      <c r="L819"/>
      <c r="M819"/>
      <c r="N819" t="s">
        <v>19</v>
      </c>
      <c r="O819" t="s">
        <v>9</v>
      </c>
      <c r="P819"/>
      <c r="Q819" t="s">
        <v>10</v>
      </c>
      <c r="R819" t="n">
        <v>12200.0</v>
      </c>
      <c r="S819" t="n">
        <v>0.0</v>
      </c>
      <c r="T819" t="s">
        <v>9</v>
      </c>
      <c r="U819" t="s">
        <v>854</v>
      </c>
      <c r="V819"/>
      <c r="W819"/>
    </row>
    <row r="820">
      <c r="A820" t="s">
        <v>639</v>
      </c>
      <c r="B820"/>
      <c r="C820" t="s">
        <v>1177</v>
      </c>
      <c r="D820" t="s">
        <v>4</v>
      </c>
      <c r="E820" t="s">
        <v>1168</v>
      </c>
      <c r="F820" t="s">
        <v>1178</v>
      </c>
      <c r="G820" t="s">
        <v>719</v>
      </c>
      <c r="H820" t="n">
        <v>124.2</v>
      </c>
      <c r="I820">
        <f>SUM(H821:H822)</f>
      </c>
      <c r="J820" t="n">
        <v>292.9</v>
      </c>
      <c r="K820"/>
      <c r="L820"/>
      <c r="M820"/>
      <c r="N820" t="s">
        <v>19</v>
      </c>
      <c r="O820" t="s">
        <v>9</v>
      </c>
      <c r="P820"/>
      <c r="Q820" t="s">
        <v>10</v>
      </c>
      <c r="R820" t="n">
        <v>12500.0</v>
      </c>
      <c r="S820" t="n">
        <v>0.0</v>
      </c>
      <c r="T820" t="s">
        <v>9</v>
      </c>
      <c r="U820" t="s">
        <v>854</v>
      </c>
      <c r="V820"/>
      <c r="W820"/>
    </row>
    <row r="821">
      <c r="A821" t="s">
        <v>639</v>
      </c>
      <c r="B821"/>
      <c r="C821"/>
      <c r="D821"/>
      <c r="E821"/>
      <c r="F821" t="s">
        <v>1179</v>
      </c>
      <c r="G821" t="s">
        <v>719</v>
      </c>
      <c r="H821" t="n">
        <v>121.2</v>
      </c>
      <c r="I821"/>
      <c r="J821"/>
      <c r="K821"/>
      <c r="L821"/>
      <c r="M821"/>
      <c r="N821" t="s">
        <v>19</v>
      </c>
      <c r="O821" t="s">
        <v>9</v>
      </c>
      <c r="P821"/>
      <c r="Q821" t="s">
        <v>10</v>
      </c>
      <c r="R821" t="n">
        <v>12200.0</v>
      </c>
      <c r="S821" t="n">
        <v>0.0</v>
      </c>
      <c r="T821" t="s">
        <v>9</v>
      </c>
      <c r="U821" t="s">
        <v>854</v>
      </c>
      <c r="V821"/>
      <c r="W821"/>
    </row>
    <row r="822">
      <c r="A822" t="s">
        <v>639</v>
      </c>
      <c r="B822"/>
      <c r="C822" t="s">
        <v>1180</v>
      </c>
      <c r="D822" t="s">
        <v>4</v>
      </c>
      <c r="E822" t="s">
        <v>1168</v>
      </c>
      <c r="F822" t="s">
        <v>1181</v>
      </c>
      <c r="G822" t="s">
        <v>719</v>
      </c>
      <c r="H822" t="n">
        <v>124.0</v>
      </c>
      <c r="I822">
        <f>SUM(H823:H824)</f>
      </c>
      <c r="J822" t="n">
        <v>293.5</v>
      </c>
      <c r="K822"/>
      <c r="L822"/>
      <c r="M822"/>
      <c r="N822" t="s">
        <v>19</v>
      </c>
      <c r="O822" t="s">
        <v>9</v>
      </c>
      <c r="P822"/>
      <c r="Q822" t="s">
        <v>10</v>
      </c>
      <c r="R822" t="n">
        <v>12500.0</v>
      </c>
      <c r="S822" t="n">
        <v>0.0</v>
      </c>
      <c r="T822" t="s">
        <v>9</v>
      </c>
      <c r="U822" t="s">
        <v>854</v>
      </c>
      <c r="V822"/>
      <c r="W822"/>
    </row>
    <row r="823">
      <c r="A823" t="s">
        <v>639</v>
      </c>
      <c r="B823"/>
      <c r="C823"/>
      <c r="D823"/>
      <c r="E823"/>
      <c r="F823" t="s">
        <v>1182</v>
      </c>
      <c r="G823" t="s">
        <v>719</v>
      </c>
      <c r="H823" t="n">
        <v>122.0</v>
      </c>
      <c r="I823"/>
      <c r="J823"/>
      <c r="K823"/>
      <c r="L823"/>
      <c r="M823"/>
      <c r="N823" t="s">
        <v>19</v>
      </c>
      <c r="O823" t="s">
        <v>9</v>
      </c>
      <c r="P823"/>
      <c r="Q823" t="s">
        <v>10</v>
      </c>
      <c r="R823" t="n">
        <v>12300.0</v>
      </c>
      <c r="S823" t="n">
        <v>0.0</v>
      </c>
      <c r="T823" t="s">
        <v>9</v>
      </c>
      <c r="U823" t="s">
        <v>854</v>
      </c>
      <c r="V823"/>
      <c r="W823"/>
    </row>
    <row r="824">
      <c r="A824" t="s">
        <v>639</v>
      </c>
      <c r="B824"/>
      <c r="C824" t="s">
        <v>1183</v>
      </c>
      <c r="D824" t="s">
        <v>4</v>
      </c>
      <c r="E824" t="s">
        <v>1168</v>
      </c>
      <c r="F824" t="s">
        <v>1184</v>
      </c>
      <c r="G824" t="s">
        <v>719</v>
      </c>
      <c r="H824" t="n">
        <v>124.8</v>
      </c>
      <c r="I824">
        <f>SUM(H825:H826)</f>
      </c>
      <c r="J824" t="n">
        <v>293.9</v>
      </c>
      <c r="K824"/>
      <c r="L824"/>
      <c r="M824"/>
      <c r="N824" t="s">
        <v>19</v>
      </c>
      <c r="O824" t="s">
        <v>9</v>
      </c>
      <c r="P824"/>
      <c r="Q824" t="s">
        <v>10</v>
      </c>
      <c r="R824" t="n">
        <v>12500.0</v>
      </c>
      <c r="S824" t="n">
        <v>0.0</v>
      </c>
      <c r="T824" t="s">
        <v>9</v>
      </c>
      <c r="U824" t="s">
        <v>854</v>
      </c>
      <c r="V824"/>
      <c r="W824"/>
    </row>
    <row r="825">
      <c r="A825" t="s">
        <v>639</v>
      </c>
      <c r="B825"/>
      <c r="C825"/>
      <c r="D825"/>
      <c r="E825"/>
      <c r="F825" t="s">
        <v>1185</v>
      </c>
      <c r="G825" t="s">
        <v>719</v>
      </c>
      <c r="H825" t="n">
        <v>121.6</v>
      </c>
      <c r="I825"/>
      <c r="J825"/>
      <c r="K825"/>
      <c r="L825"/>
      <c r="M825"/>
      <c r="N825" t="s">
        <v>19</v>
      </c>
      <c r="O825" t="s">
        <v>9</v>
      </c>
      <c r="P825"/>
      <c r="Q825" t="s">
        <v>10</v>
      </c>
      <c r="R825" t="n">
        <v>12200.0</v>
      </c>
      <c r="S825" t="n">
        <v>0.0</v>
      </c>
      <c r="T825" t="s">
        <v>9</v>
      </c>
      <c r="U825" t="s">
        <v>854</v>
      </c>
      <c r="V825"/>
      <c r="W825"/>
    </row>
    <row r="826">
      <c r="A826" t="s">
        <v>639</v>
      </c>
      <c r="B826"/>
      <c r="C826" t="s">
        <v>1186</v>
      </c>
      <c r="D826" t="s">
        <v>4</v>
      </c>
      <c r="E826" t="s">
        <v>1168</v>
      </c>
      <c r="F826" t="s">
        <v>1187</v>
      </c>
      <c r="G826" t="s">
        <v>719</v>
      </c>
      <c r="H826" t="n">
        <v>119.4</v>
      </c>
      <c r="I826">
        <f>SUM(H827:H828)</f>
      </c>
      <c r="J826" t="n">
        <v>288.1</v>
      </c>
      <c r="K826"/>
      <c r="L826"/>
      <c r="M826"/>
      <c r="N826" t="s">
        <v>19</v>
      </c>
      <c r="O826" t="s">
        <v>9</v>
      </c>
      <c r="P826"/>
      <c r="Q826" t="s">
        <v>10</v>
      </c>
      <c r="R826" t="n">
        <v>12000.0</v>
      </c>
      <c r="S826" t="n">
        <v>0.0</v>
      </c>
      <c r="T826" t="s">
        <v>9</v>
      </c>
      <c r="U826" t="s">
        <v>854</v>
      </c>
      <c r="V826"/>
      <c r="W826"/>
    </row>
    <row r="827">
      <c r="A827" t="s">
        <v>639</v>
      </c>
      <c r="B827"/>
      <c r="C827"/>
      <c r="D827"/>
      <c r="E827"/>
      <c r="F827" t="s">
        <v>1188</v>
      </c>
      <c r="G827" t="s">
        <v>719</v>
      </c>
      <c r="H827" t="n">
        <v>121.2</v>
      </c>
      <c r="I827"/>
      <c r="J827"/>
      <c r="K827"/>
      <c r="L827"/>
      <c r="M827"/>
      <c r="N827" t="s">
        <v>19</v>
      </c>
      <c r="O827" t="s">
        <v>9</v>
      </c>
      <c r="P827"/>
      <c r="Q827" t="s">
        <v>10</v>
      </c>
      <c r="R827" t="n">
        <v>12200.0</v>
      </c>
      <c r="S827" t="n">
        <v>0.0</v>
      </c>
      <c r="T827" t="s">
        <v>9</v>
      </c>
      <c r="U827" t="s">
        <v>854</v>
      </c>
      <c r="V827"/>
      <c r="W827"/>
    </row>
    <row r="828">
      <c r="A828" t="s">
        <v>639</v>
      </c>
      <c r="B828"/>
      <c r="C828" t="s">
        <v>1189</v>
      </c>
      <c r="D828" t="s">
        <v>4</v>
      </c>
      <c r="E828" t="s">
        <v>1168</v>
      </c>
      <c r="F828" t="s">
        <v>1190</v>
      </c>
      <c r="G828" t="s">
        <v>719</v>
      </c>
      <c r="H828" t="n">
        <v>122.8</v>
      </c>
      <c r="I828">
        <f>SUM(H829:H830)</f>
      </c>
      <c r="J828" t="n">
        <v>291.9</v>
      </c>
      <c r="K828"/>
      <c r="L828"/>
      <c r="M828"/>
      <c r="N828" t="s">
        <v>19</v>
      </c>
      <c r="O828" t="s">
        <v>9</v>
      </c>
      <c r="P828"/>
      <c r="Q828" t="s">
        <v>10</v>
      </c>
      <c r="R828" t="n">
        <v>12300.0</v>
      </c>
      <c r="S828" t="n">
        <v>0.0</v>
      </c>
      <c r="T828" t="s">
        <v>9</v>
      </c>
      <c r="U828" t="s">
        <v>854</v>
      </c>
      <c r="V828"/>
      <c r="W828"/>
    </row>
    <row r="829">
      <c r="A829" t="s">
        <v>639</v>
      </c>
      <c r="B829"/>
      <c r="C829"/>
      <c r="D829"/>
      <c r="E829"/>
      <c r="F829" t="s">
        <v>1191</v>
      </c>
      <c r="G829" t="s">
        <v>719</v>
      </c>
      <c r="H829" t="n">
        <v>121.6</v>
      </c>
      <c r="I829"/>
      <c r="J829"/>
      <c r="K829"/>
      <c r="L829"/>
      <c r="M829"/>
      <c r="N829" t="s">
        <v>19</v>
      </c>
      <c r="O829" t="s">
        <v>9</v>
      </c>
      <c r="P829"/>
      <c r="Q829" t="s">
        <v>10</v>
      </c>
      <c r="R829" t="n">
        <v>12200.0</v>
      </c>
      <c r="S829" t="n">
        <v>1.0</v>
      </c>
      <c r="T829" t="s">
        <v>9</v>
      </c>
      <c r="U829" t="s">
        <v>854</v>
      </c>
      <c r="V829"/>
      <c r="W829"/>
    </row>
    <row r="830">
      <c r="A830" t="s">
        <v>639</v>
      </c>
      <c r="B830"/>
      <c r="C830" t="s">
        <v>1192</v>
      </c>
      <c r="D830" t="s">
        <v>4</v>
      </c>
      <c r="E830" t="s">
        <v>1168</v>
      </c>
      <c r="F830" t="s">
        <v>1193</v>
      </c>
      <c r="G830" t="s">
        <v>719</v>
      </c>
      <c r="H830" t="n">
        <v>123.0</v>
      </c>
      <c r="I830">
        <f>SUM(H831:H832)</f>
      </c>
      <c r="J830" t="n">
        <v>289.7</v>
      </c>
      <c r="K830"/>
      <c r="L830"/>
      <c r="M830"/>
      <c r="N830" t="s">
        <v>19</v>
      </c>
      <c r="O830" t="s">
        <v>9</v>
      </c>
      <c r="P830"/>
      <c r="Q830" t="s">
        <v>10</v>
      </c>
      <c r="R830" t="n">
        <v>12400.0</v>
      </c>
      <c r="S830" t="n">
        <v>0.0</v>
      </c>
      <c r="T830" t="s">
        <v>9</v>
      </c>
      <c r="U830" t="s">
        <v>854</v>
      </c>
      <c r="V830"/>
      <c r="W830"/>
    </row>
    <row r="831">
      <c r="A831" t="s">
        <v>639</v>
      </c>
      <c r="B831"/>
      <c r="C831"/>
      <c r="D831"/>
      <c r="E831"/>
      <c r="F831" t="s">
        <v>1194</v>
      </c>
      <c r="G831" t="s">
        <v>719</v>
      </c>
      <c r="H831" t="n">
        <v>119.2</v>
      </c>
      <c r="I831"/>
      <c r="J831"/>
      <c r="K831"/>
      <c r="L831"/>
      <c r="M831"/>
      <c r="N831" t="s">
        <v>19</v>
      </c>
      <c r="O831" t="s">
        <v>9</v>
      </c>
      <c r="P831"/>
      <c r="Q831" t="s">
        <v>10</v>
      </c>
      <c r="R831" t="n">
        <v>12000.0</v>
      </c>
      <c r="S831" t="n">
        <v>0.0</v>
      </c>
      <c r="T831" t="s">
        <v>9</v>
      </c>
      <c r="U831" t="s">
        <v>854</v>
      </c>
      <c r="V831"/>
      <c r="W831"/>
    </row>
    <row r="832">
      <c r="A832" t="s">
        <v>639</v>
      </c>
      <c r="B832"/>
      <c r="C832" t="s">
        <v>1195</v>
      </c>
      <c r="D832" t="s">
        <v>4</v>
      </c>
      <c r="E832" t="s">
        <v>1168</v>
      </c>
      <c r="F832" t="s">
        <v>1196</v>
      </c>
      <c r="G832" t="s">
        <v>719</v>
      </c>
      <c r="H832" t="n">
        <v>122.4</v>
      </c>
      <c r="I832">
        <f>SUM(H833:H834)</f>
      </c>
      <c r="J832" t="n">
        <v>293.9</v>
      </c>
      <c r="K832"/>
      <c r="L832"/>
      <c r="M832"/>
      <c r="N832" t="s">
        <v>19</v>
      </c>
      <c r="O832" t="s">
        <v>9</v>
      </c>
      <c r="P832"/>
      <c r="Q832" t="s">
        <v>10</v>
      </c>
      <c r="R832" t="n">
        <v>12300.0</v>
      </c>
      <c r="S832" t="n">
        <v>1.0</v>
      </c>
      <c r="T832" t="s">
        <v>9</v>
      </c>
      <c r="U832" t="s">
        <v>854</v>
      </c>
      <c r="V832"/>
      <c r="W832"/>
    </row>
    <row r="833">
      <c r="A833" t="s">
        <v>639</v>
      </c>
      <c r="B833"/>
      <c r="C833"/>
      <c r="D833"/>
      <c r="E833"/>
      <c r="F833" t="s">
        <v>1197</v>
      </c>
      <c r="G833" t="s">
        <v>719</v>
      </c>
      <c r="H833" t="n">
        <v>124.0</v>
      </c>
      <c r="I833"/>
      <c r="J833"/>
      <c r="K833"/>
      <c r="L833"/>
      <c r="M833"/>
      <c r="N833" t="s">
        <v>19</v>
      </c>
      <c r="O833" t="s">
        <v>9</v>
      </c>
      <c r="P833"/>
      <c r="Q833" t="s">
        <v>10</v>
      </c>
      <c r="R833" t="n">
        <v>12500.0</v>
      </c>
      <c r="S833" t="n">
        <v>0.0</v>
      </c>
      <c r="T833" t="s">
        <v>9</v>
      </c>
      <c r="U833" t="s">
        <v>854</v>
      </c>
      <c r="V833"/>
      <c r="W833"/>
    </row>
    <row r="834">
      <c r="A834" t="s">
        <v>639</v>
      </c>
      <c r="B834"/>
      <c r="C834" t="s">
        <v>1198</v>
      </c>
      <c r="D834" t="s">
        <v>4</v>
      </c>
      <c r="E834" t="s">
        <v>1168</v>
      </c>
      <c r="F834" t="s">
        <v>1199</v>
      </c>
      <c r="G834" t="s">
        <v>719</v>
      </c>
      <c r="H834" t="n">
        <v>122.4</v>
      </c>
      <c r="I834">
        <f>SUM(H835:H836)</f>
      </c>
      <c r="J834" t="n">
        <v>296.7</v>
      </c>
      <c r="K834"/>
      <c r="L834"/>
      <c r="M834"/>
      <c r="N834" t="s">
        <v>19</v>
      </c>
      <c r="O834" t="s">
        <v>9</v>
      </c>
      <c r="P834"/>
      <c r="Q834" t="s">
        <v>10</v>
      </c>
      <c r="R834" t="n">
        <v>12300.0</v>
      </c>
      <c r="S834" t="n">
        <v>0.0</v>
      </c>
      <c r="T834" t="s">
        <v>9</v>
      </c>
      <c r="U834" t="s">
        <v>854</v>
      </c>
      <c r="V834"/>
      <c r="W834"/>
    </row>
    <row r="835">
      <c r="A835" t="s">
        <v>639</v>
      </c>
      <c r="B835"/>
      <c r="C835"/>
      <c r="D835"/>
      <c r="E835"/>
      <c r="F835" t="s">
        <v>1200</v>
      </c>
      <c r="G835" t="s">
        <v>719</v>
      </c>
      <c r="H835" t="n">
        <v>126.8</v>
      </c>
      <c r="I835"/>
      <c r="J835"/>
      <c r="K835"/>
      <c r="L835"/>
      <c r="M835"/>
      <c r="N835" t="s">
        <v>19</v>
      </c>
      <c r="O835" t="s">
        <v>9</v>
      </c>
      <c r="P835"/>
      <c r="Q835" t="s">
        <v>10</v>
      </c>
      <c r="R835" t="n">
        <v>12700.0</v>
      </c>
      <c r="S835" t="n">
        <v>0.0</v>
      </c>
      <c r="T835" t="s">
        <v>9</v>
      </c>
      <c r="U835" t="s">
        <v>854</v>
      </c>
      <c r="V835"/>
      <c r="W835"/>
    </row>
    <row r="836">
      <c r="A836" t="s">
        <v>639</v>
      </c>
      <c r="B836"/>
      <c r="C836" t="s">
        <v>1201</v>
      </c>
      <c r="D836" t="s">
        <v>4</v>
      </c>
      <c r="E836" t="s">
        <v>1168</v>
      </c>
      <c r="F836" t="s">
        <v>1202</v>
      </c>
      <c r="G836" t="s">
        <v>719</v>
      </c>
      <c r="H836" t="n">
        <v>123.0</v>
      </c>
      <c r="I836">
        <f>SUM(H837:H838)</f>
      </c>
      <c r="J836" t="n">
        <v>288.9</v>
      </c>
      <c r="K836"/>
      <c r="L836"/>
      <c r="M836"/>
      <c r="N836" t="s">
        <v>19</v>
      </c>
      <c r="O836" t="s">
        <v>9</v>
      </c>
      <c r="P836"/>
      <c r="Q836" t="s">
        <v>10</v>
      </c>
      <c r="R836" t="n">
        <v>12400.0</v>
      </c>
      <c r="S836" t="n">
        <v>0.0</v>
      </c>
      <c r="T836" t="s">
        <v>9</v>
      </c>
      <c r="U836" t="s">
        <v>854</v>
      </c>
      <c r="V836"/>
      <c r="W836"/>
    </row>
    <row r="837">
      <c r="A837" t="s">
        <v>639</v>
      </c>
      <c r="B837"/>
      <c r="C837"/>
      <c r="D837"/>
      <c r="E837"/>
      <c r="F837" t="s">
        <v>1203</v>
      </c>
      <c r="G837" t="s">
        <v>719</v>
      </c>
      <c r="H837" t="n">
        <v>118.4</v>
      </c>
      <c r="I837"/>
      <c r="J837"/>
      <c r="K837"/>
      <c r="L837"/>
      <c r="M837"/>
      <c r="N837" t="s">
        <v>19</v>
      </c>
      <c r="O837" t="s">
        <v>9</v>
      </c>
      <c r="P837"/>
      <c r="Q837" t="s">
        <v>10</v>
      </c>
      <c r="R837" t="n">
        <v>11900.0</v>
      </c>
      <c r="S837" t="n">
        <v>0.0</v>
      </c>
      <c r="T837" t="s">
        <v>9</v>
      </c>
      <c r="U837" t="s">
        <v>854</v>
      </c>
      <c r="V837"/>
      <c r="W837"/>
    </row>
    <row r="838">
      <c r="A838" t="s">
        <v>639</v>
      </c>
      <c r="B838"/>
      <c r="C838" t="s">
        <v>1204</v>
      </c>
      <c r="D838" t="s">
        <v>4</v>
      </c>
      <c r="E838" t="s">
        <v>1168</v>
      </c>
      <c r="F838" t="s">
        <v>1205</v>
      </c>
      <c r="G838" t="s">
        <v>719</v>
      </c>
      <c r="H838" t="n">
        <v>122.8</v>
      </c>
      <c r="I838">
        <f>SUM(H839:H840)</f>
      </c>
      <c r="J838" t="n">
        <v>292.3</v>
      </c>
      <c r="K838"/>
      <c r="L838"/>
      <c r="M838"/>
      <c r="N838" t="s">
        <v>19</v>
      </c>
      <c r="O838" t="s">
        <v>9</v>
      </c>
      <c r="P838"/>
      <c r="Q838" t="s">
        <v>10</v>
      </c>
      <c r="R838" t="n">
        <v>12300.0</v>
      </c>
      <c r="S838" t="n">
        <v>0.0</v>
      </c>
      <c r="T838" t="s">
        <v>9</v>
      </c>
      <c r="U838" t="s">
        <v>854</v>
      </c>
      <c r="V838"/>
      <c r="W838"/>
    </row>
    <row r="839">
      <c r="A839" t="s">
        <v>639</v>
      </c>
      <c r="B839"/>
      <c r="C839"/>
      <c r="D839"/>
      <c r="E839"/>
      <c r="F839" t="s">
        <v>1206</v>
      </c>
      <c r="G839" t="s">
        <v>719</v>
      </c>
      <c r="H839" t="n">
        <v>122.0</v>
      </c>
      <c r="I839"/>
      <c r="J839"/>
      <c r="K839"/>
      <c r="L839"/>
      <c r="M839"/>
      <c r="N839" t="s">
        <v>19</v>
      </c>
      <c r="O839" t="s">
        <v>9</v>
      </c>
      <c r="P839"/>
      <c r="Q839" t="s">
        <v>10</v>
      </c>
      <c r="R839" t="n">
        <v>12300.0</v>
      </c>
      <c r="S839" t="n">
        <v>0.0</v>
      </c>
      <c r="T839" t="s">
        <v>9</v>
      </c>
      <c r="U839" t="s">
        <v>854</v>
      </c>
      <c r="V839"/>
      <c r="W839"/>
    </row>
    <row r="840">
      <c r="A840" t="s">
        <v>639</v>
      </c>
      <c r="B840"/>
      <c r="C840" t="s">
        <v>1207</v>
      </c>
      <c r="D840" t="s">
        <v>4</v>
      </c>
      <c r="E840" t="s">
        <v>1168</v>
      </c>
      <c r="F840" t="s">
        <v>1208</v>
      </c>
      <c r="G840" t="s">
        <v>719</v>
      </c>
      <c r="H840" t="n">
        <v>119.6</v>
      </c>
      <c r="I840">
        <f>SUM(H841:H842)</f>
      </c>
      <c r="J840" t="n">
        <v>289.3</v>
      </c>
      <c r="K840"/>
      <c r="L840"/>
      <c r="M840"/>
      <c r="N840" t="s">
        <v>19</v>
      </c>
      <c r="O840" t="s">
        <v>9</v>
      </c>
      <c r="P840"/>
      <c r="Q840" t="s">
        <v>10</v>
      </c>
      <c r="R840" t="n">
        <v>12000.0</v>
      </c>
      <c r="S840" t="n">
        <v>0.0</v>
      </c>
      <c r="T840" t="s">
        <v>9</v>
      </c>
      <c r="U840" t="s">
        <v>854</v>
      </c>
      <c r="V840"/>
      <c r="W840"/>
    </row>
    <row r="841">
      <c r="A841" t="s">
        <v>639</v>
      </c>
      <c r="B841"/>
      <c r="C841"/>
      <c r="D841"/>
      <c r="E841"/>
      <c r="F841" t="s">
        <v>1209</v>
      </c>
      <c r="G841" t="s">
        <v>719</v>
      </c>
      <c r="H841" t="n">
        <v>122.2</v>
      </c>
      <c r="I841"/>
      <c r="J841"/>
      <c r="K841"/>
      <c r="L841"/>
      <c r="M841"/>
      <c r="N841" t="s">
        <v>19</v>
      </c>
      <c r="O841" t="s">
        <v>9</v>
      </c>
      <c r="P841"/>
      <c r="Q841" t="s">
        <v>10</v>
      </c>
      <c r="R841" t="n">
        <v>12300.0</v>
      </c>
      <c r="S841" t="n">
        <v>0.0</v>
      </c>
      <c r="T841" t="s">
        <v>9</v>
      </c>
      <c r="U841" t="s">
        <v>854</v>
      </c>
      <c r="V841"/>
      <c r="W841"/>
    </row>
    <row r="842">
      <c r="A842" t="s">
        <v>639</v>
      </c>
      <c r="B842"/>
      <c r="C842" t="s">
        <v>1210</v>
      </c>
      <c r="D842" t="s">
        <v>4</v>
      </c>
      <c r="E842" t="s">
        <v>1168</v>
      </c>
      <c r="F842" t="s">
        <v>1211</v>
      </c>
      <c r="G842" t="s">
        <v>719</v>
      </c>
      <c r="H842" t="n">
        <v>122.0</v>
      </c>
      <c r="I842">
        <f>SUM(H843:H844)</f>
      </c>
      <c r="J842" t="n">
        <v>290.3</v>
      </c>
      <c r="K842"/>
      <c r="L842"/>
      <c r="M842"/>
      <c r="N842" t="s">
        <v>19</v>
      </c>
      <c r="O842" t="s">
        <v>9</v>
      </c>
      <c r="P842"/>
      <c r="Q842" t="s">
        <v>10</v>
      </c>
      <c r="R842" t="n">
        <v>12300.0</v>
      </c>
      <c r="S842" t="n">
        <v>0.0</v>
      </c>
      <c r="T842" t="s">
        <v>9</v>
      </c>
      <c r="U842" t="s">
        <v>854</v>
      </c>
      <c r="V842"/>
      <c r="W842"/>
    </row>
    <row r="843">
      <c r="A843" t="s">
        <v>639</v>
      </c>
      <c r="B843"/>
      <c r="C843"/>
      <c r="D843"/>
      <c r="E843"/>
      <c r="F843" t="s">
        <v>1212</v>
      </c>
      <c r="G843" t="s">
        <v>719</v>
      </c>
      <c r="H843" t="n">
        <v>120.8</v>
      </c>
      <c r="I843"/>
      <c r="J843"/>
      <c r="K843"/>
      <c r="L843"/>
      <c r="M843"/>
      <c r="N843" t="s">
        <v>19</v>
      </c>
      <c r="O843" t="s">
        <v>9</v>
      </c>
      <c r="P843"/>
      <c r="Q843" t="s">
        <v>10</v>
      </c>
      <c r="R843" t="n">
        <v>12100.0</v>
      </c>
      <c r="S843" t="n">
        <v>0.0</v>
      </c>
      <c r="T843" t="s">
        <v>9</v>
      </c>
      <c r="U843" t="s">
        <v>854</v>
      </c>
      <c r="V843"/>
      <c r="W843"/>
    </row>
    <row r="844">
      <c r="A844" t="s">
        <v>639</v>
      </c>
      <c r="B844"/>
      <c r="C844" t="s">
        <v>1213</v>
      </c>
      <c r="D844" t="s">
        <v>4</v>
      </c>
      <c r="E844" t="s">
        <v>1168</v>
      </c>
      <c r="F844" t="s">
        <v>1214</v>
      </c>
      <c r="G844" t="s">
        <v>719</v>
      </c>
      <c r="H844" t="n">
        <v>123.4</v>
      </c>
      <c r="I844">
        <f>SUM(H845:H846)</f>
      </c>
      <c r="J844" t="n">
        <v>293.1</v>
      </c>
      <c r="K844"/>
      <c r="L844"/>
      <c r="M844"/>
      <c r="N844" t="s">
        <v>19</v>
      </c>
      <c r="O844" t="s">
        <v>9</v>
      </c>
      <c r="P844"/>
      <c r="Q844" t="s">
        <v>10</v>
      </c>
      <c r="R844" t="n">
        <v>12400.0</v>
      </c>
      <c r="S844" t="n">
        <v>0.0</v>
      </c>
      <c r="T844" t="s">
        <v>9</v>
      </c>
      <c r="U844" t="s">
        <v>854</v>
      </c>
      <c r="V844"/>
      <c r="W844"/>
    </row>
    <row r="845">
      <c r="A845" t="s">
        <v>639</v>
      </c>
      <c r="B845"/>
      <c r="C845"/>
      <c r="D845"/>
      <c r="E845"/>
      <c r="F845" t="s">
        <v>1215</v>
      </c>
      <c r="G845" t="s">
        <v>719</v>
      </c>
      <c r="H845" t="n">
        <v>122.2</v>
      </c>
      <c r="I845"/>
      <c r="J845"/>
      <c r="K845"/>
      <c r="L845"/>
      <c r="M845"/>
      <c r="N845" t="s">
        <v>19</v>
      </c>
      <c r="O845" t="s">
        <v>9</v>
      </c>
      <c r="P845"/>
      <c r="Q845" t="s">
        <v>10</v>
      </c>
      <c r="R845" t="n">
        <v>12300.0</v>
      </c>
      <c r="S845" t="n">
        <v>0.0</v>
      </c>
      <c r="T845" t="s">
        <v>9</v>
      </c>
      <c r="U845" t="s">
        <v>854</v>
      </c>
      <c r="V845"/>
      <c r="W845"/>
    </row>
    <row r="846">
      <c r="A846" t="s">
        <v>639</v>
      </c>
      <c r="B846"/>
      <c r="C846" t="s">
        <v>1216</v>
      </c>
      <c r="D846" t="s">
        <v>4</v>
      </c>
      <c r="E846" t="s">
        <v>1168</v>
      </c>
      <c r="F846" t="s">
        <v>1217</v>
      </c>
      <c r="G846" t="s">
        <v>719</v>
      </c>
      <c r="H846" t="n">
        <v>122.0</v>
      </c>
      <c r="I846">
        <f>SUM(H847:H848)</f>
      </c>
      <c r="J846" t="n">
        <v>297.9</v>
      </c>
      <c r="K846"/>
      <c r="L846"/>
      <c r="M846"/>
      <c r="N846" t="s">
        <v>19</v>
      </c>
      <c r="O846" t="s">
        <v>9</v>
      </c>
      <c r="P846"/>
      <c r="Q846" t="s">
        <v>10</v>
      </c>
      <c r="R846" t="n">
        <v>12300.0</v>
      </c>
      <c r="S846" t="n">
        <v>0.0</v>
      </c>
      <c r="T846" t="s">
        <v>9</v>
      </c>
      <c r="U846" t="s">
        <v>854</v>
      </c>
      <c r="V846"/>
      <c r="W846"/>
    </row>
    <row r="847">
      <c r="A847" t="s">
        <v>639</v>
      </c>
      <c r="B847"/>
      <c r="C847"/>
      <c r="D847"/>
      <c r="E847"/>
      <c r="F847" t="s">
        <v>1218</v>
      </c>
      <c r="G847" t="s">
        <v>719</v>
      </c>
      <c r="H847" t="n">
        <v>128.4</v>
      </c>
      <c r="I847"/>
      <c r="J847"/>
      <c r="K847"/>
      <c r="L847"/>
      <c r="M847"/>
      <c r="N847" t="s">
        <v>19</v>
      </c>
      <c r="O847" t="s">
        <v>9</v>
      </c>
      <c r="P847"/>
      <c r="Q847" t="s">
        <v>10</v>
      </c>
      <c r="R847" t="n">
        <v>12900.0</v>
      </c>
      <c r="S847" t="n">
        <v>0.0</v>
      </c>
      <c r="T847" t="s">
        <v>9</v>
      </c>
      <c r="U847" t="s">
        <v>854</v>
      </c>
      <c r="V847"/>
      <c r="W847"/>
    </row>
    <row r="848">
      <c r="A848" t="s">
        <v>639</v>
      </c>
      <c r="B848"/>
      <c r="C848" t="s">
        <v>1219</v>
      </c>
      <c r="D848" t="s">
        <v>4</v>
      </c>
      <c r="E848" t="s">
        <v>1168</v>
      </c>
      <c r="F848" t="s">
        <v>1220</v>
      </c>
      <c r="G848" t="s">
        <v>719</v>
      </c>
      <c r="H848" t="n">
        <v>126.2</v>
      </c>
      <c r="I848">
        <f>SUM(H849:H850)</f>
      </c>
      <c r="J848" t="n">
        <v>301.3</v>
      </c>
      <c r="K848"/>
      <c r="L848"/>
      <c r="M848"/>
      <c r="N848" t="s">
        <v>19</v>
      </c>
      <c r="O848" t="s">
        <v>9</v>
      </c>
      <c r="P848"/>
      <c r="Q848" t="s">
        <v>10</v>
      </c>
      <c r="R848" t="n">
        <v>12700.0</v>
      </c>
      <c r="S848" t="n">
        <v>0.0</v>
      </c>
      <c r="T848" t="s">
        <v>9</v>
      </c>
      <c r="U848" t="s">
        <v>854</v>
      </c>
      <c r="V848"/>
      <c r="W848"/>
    </row>
    <row r="849">
      <c r="A849" t="s">
        <v>639</v>
      </c>
      <c r="B849"/>
      <c r="C849"/>
      <c r="D849"/>
      <c r="E849"/>
      <c r="F849" t="s">
        <v>1221</v>
      </c>
      <c r="G849" t="s">
        <v>719</v>
      </c>
      <c r="H849" t="n">
        <v>127.6</v>
      </c>
      <c r="I849"/>
      <c r="J849"/>
      <c r="K849"/>
      <c r="L849"/>
      <c r="M849"/>
      <c r="N849" t="s">
        <v>19</v>
      </c>
      <c r="O849" t="s">
        <v>9</v>
      </c>
      <c r="P849"/>
      <c r="Q849" t="s">
        <v>10</v>
      </c>
      <c r="R849" t="n">
        <v>12800.0</v>
      </c>
      <c r="S849" t="n">
        <v>0.0</v>
      </c>
      <c r="T849" t="s">
        <v>9</v>
      </c>
      <c r="U849" t="s">
        <v>854</v>
      </c>
      <c r="V849"/>
      <c r="W849"/>
    </row>
    <row r="850">
      <c r="A850" t="s">
        <v>639</v>
      </c>
      <c r="B850"/>
      <c r="C850" t="s">
        <v>1222</v>
      </c>
      <c r="D850" t="s">
        <v>4</v>
      </c>
      <c r="E850" t="s">
        <v>438</v>
      </c>
      <c r="F850" t="s">
        <v>1223</v>
      </c>
      <c r="G850" t="s">
        <v>18</v>
      </c>
      <c r="H850" t="n">
        <v>115.3</v>
      </c>
      <c r="I850">
        <f>SUM(H851:H854)</f>
      </c>
      <c r="J850" t="n">
        <v>558.6</v>
      </c>
      <c r="K850"/>
      <c r="L850"/>
      <c r="M850"/>
      <c r="N850" t="s">
        <v>19</v>
      </c>
      <c r="O850" t="s">
        <v>9</v>
      </c>
      <c r="P850"/>
      <c r="Q850" t="s">
        <v>10</v>
      </c>
      <c r="R850" t="n">
        <v>11600.0</v>
      </c>
      <c r="S850" t="n">
        <v>0.0</v>
      </c>
      <c r="T850" t="s">
        <v>9</v>
      </c>
      <c r="U850" t="s">
        <v>854</v>
      </c>
      <c r="V850"/>
      <c r="W850"/>
    </row>
    <row r="851">
      <c r="A851" t="s">
        <v>639</v>
      </c>
      <c r="B851"/>
      <c r="C851"/>
      <c r="D851"/>
      <c r="E851"/>
      <c r="F851" t="s">
        <v>1224</v>
      </c>
      <c r="G851" t="s">
        <v>18</v>
      </c>
      <c r="H851" t="n">
        <v>121.9</v>
      </c>
      <c r="I851"/>
      <c r="J851"/>
      <c r="K851"/>
      <c r="L851"/>
      <c r="M851"/>
      <c r="N851" t="s">
        <v>19</v>
      </c>
      <c r="O851" t="s">
        <v>9</v>
      </c>
      <c r="P851"/>
      <c r="Q851" t="s">
        <v>10</v>
      </c>
      <c r="R851" t="n">
        <v>12300.0</v>
      </c>
      <c r="S851" t="n">
        <v>0.0</v>
      </c>
      <c r="T851" t="s">
        <v>9</v>
      </c>
      <c r="U851" t="s">
        <v>854</v>
      </c>
      <c r="V851"/>
      <c r="W851"/>
    </row>
    <row r="852">
      <c r="A852" t="s">
        <v>639</v>
      </c>
      <c r="B852"/>
      <c r="C852"/>
      <c r="D852"/>
      <c r="E852"/>
      <c r="F852" t="s">
        <v>1225</v>
      </c>
      <c r="G852" t="s">
        <v>18</v>
      </c>
      <c r="H852" t="n">
        <v>122.7</v>
      </c>
      <c r="I852"/>
      <c r="J852"/>
      <c r="K852"/>
      <c r="L852"/>
      <c r="M852"/>
      <c r="N852" t="s">
        <v>19</v>
      </c>
      <c r="O852" t="s">
        <v>9</v>
      </c>
      <c r="P852"/>
      <c r="Q852" t="s">
        <v>10</v>
      </c>
      <c r="R852" t="n">
        <v>12300.0</v>
      </c>
      <c r="S852" t="n">
        <v>0.0</v>
      </c>
      <c r="T852" t="s">
        <v>9</v>
      </c>
      <c r="U852" t="s">
        <v>854</v>
      </c>
      <c r="V852"/>
      <c r="W852"/>
    </row>
    <row r="853">
      <c r="A853" t="s">
        <v>639</v>
      </c>
      <c r="B853"/>
      <c r="C853"/>
      <c r="D853"/>
      <c r="E853"/>
      <c r="F853" t="s">
        <v>1226</v>
      </c>
      <c r="G853" t="s">
        <v>18</v>
      </c>
      <c r="H853" t="n">
        <v>122.5</v>
      </c>
      <c r="I853"/>
      <c r="J853"/>
      <c r="K853"/>
      <c r="L853"/>
      <c r="M853"/>
      <c r="N853" t="s">
        <v>19</v>
      </c>
      <c r="O853" t="s">
        <v>9</v>
      </c>
      <c r="P853"/>
      <c r="Q853" t="s">
        <v>10</v>
      </c>
      <c r="R853" t="n">
        <v>12300.0</v>
      </c>
      <c r="S853" t="n">
        <v>0.0</v>
      </c>
      <c r="T853" t="s">
        <v>9</v>
      </c>
      <c r="U853" t="s">
        <v>854</v>
      </c>
      <c r="V853"/>
      <c r="W853"/>
    </row>
    <row r="854">
      <c r="A854" t="s">
        <v>639</v>
      </c>
      <c r="B854"/>
      <c r="C854" t="s">
        <v>1227</v>
      </c>
      <c r="D854" t="s">
        <v>4</v>
      </c>
      <c r="E854" t="s">
        <v>438</v>
      </c>
      <c r="F854" t="s">
        <v>1228</v>
      </c>
      <c r="G854" t="s">
        <v>18</v>
      </c>
      <c r="H854" t="n">
        <v>122.9</v>
      </c>
      <c r="I854">
        <f>SUM(H855:H858)</f>
      </c>
      <c r="J854" t="n">
        <v>568.0</v>
      </c>
      <c r="K854"/>
      <c r="L854"/>
      <c r="M854"/>
      <c r="N854" t="s">
        <v>19</v>
      </c>
      <c r="O854" t="s">
        <v>9</v>
      </c>
      <c r="P854"/>
      <c r="Q854" t="s">
        <v>10</v>
      </c>
      <c r="R854" t="n">
        <v>12400.0</v>
      </c>
      <c r="S854" t="n">
        <v>0.0</v>
      </c>
      <c r="T854" t="s">
        <v>9</v>
      </c>
      <c r="U854" t="s">
        <v>854</v>
      </c>
      <c r="V854"/>
      <c r="W854"/>
    </row>
    <row r="855">
      <c r="A855" t="s">
        <v>639</v>
      </c>
      <c r="B855"/>
      <c r="C855"/>
      <c r="D855"/>
      <c r="E855"/>
      <c r="F855" t="s">
        <v>1229</v>
      </c>
      <c r="G855" t="s">
        <v>18</v>
      </c>
      <c r="H855" t="n">
        <v>123.9</v>
      </c>
      <c r="I855"/>
      <c r="J855"/>
      <c r="K855"/>
      <c r="L855"/>
      <c r="M855"/>
      <c r="N855" t="s">
        <v>19</v>
      </c>
      <c r="O855" t="s">
        <v>9</v>
      </c>
      <c r="P855"/>
      <c r="Q855" t="s">
        <v>10</v>
      </c>
      <c r="R855" t="n">
        <v>12500.0</v>
      </c>
      <c r="S855" t="n">
        <v>0.0</v>
      </c>
      <c r="T855" t="s">
        <v>9</v>
      </c>
      <c r="U855" t="s">
        <v>854</v>
      </c>
      <c r="V855"/>
      <c r="W855"/>
    </row>
    <row r="856">
      <c r="A856" t="s">
        <v>639</v>
      </c>
      <c r="B856"/>
      <c r="C856"/>
      <c r="D856"/>
      <c r="E856"/>
      <c r="F856" t="s">
        <v>1230</v>
      </c>
      <c r="G856" t="s">
        <v>18</v>
      </c>
      <c r="H856" t="n">
        <v>121.7</v>
      </c>
      <c r="I856"/>
      <c r="J856"/>
      <c r="K856"/>
      <c r="L856"/>
      <c r="M856"/>
      <c r="N856" t="s">
        <v>19</v>
      </c>
      <c r="O856" t="s">
        <v>9</v>
      </c>
      <c r="P856"/>
      <c r="Q856" t="s">
        <v>10</v>
      </c>
      <c r="R856" t="n">
        <v>12200.0</v>
      </c>
      <c r="S856" t="n">
        <v>0.0</v>
      </c>
      <c r="T856" t="s">
        <v>9</v>
      </c>
      <c r="U856" t="s">
        <v>854</v>
      </c>
      <c r="V856"/>
      <c r="W856"/>
    </row>
    <row r="857">
      <c r="A857" t="s">
        <v>639</v>
      </c>
      <c r="B857"/>
      <c r="C857"/>
      <c r="D857"/>
      <c r="E857"/>
      <c r="F857" t="s">
        <v>1231</v>
      </c>
      <c r="G857" t="s">
        <v>18</v>
      </c>
      <c r="H857" t="n">
        <v>123.3</v>
      </c>
      <c r="I857"/>
      <c r="J857"/>
      <c r="K857"/>
      <c r="L857"/>
      <c r="M857"/>
      <c r="N857" t="s">
        <v>19</v>
      </c>
      <c r="O857" t="s">
        <v>9</v>
      </c>
      <c r="P857"/>
      <c r="Q857" t="s">
        <v>10</v>
      </c>
      <c r="R857" t="n">
        <v>12400.0</v>
      </c>
      <c r="S857" t="n">
        <v>0.0</v>
      </c>
      <c r="T857" t="s">
        <v>9</v>
      </c>
      <c r="U857" t="s">
        <v>854</v>
      </c>
      <c r="V857"/>
      <c r="W857"/>
    </row>
    <row r="858">
      <c r="A858" t="s">
        <v>639</v>
      </c>
      <c r="B858"/>
      <c r="C858" t="s">
        <v>1232</v>
      </c>
      <c r="D858" t="s">
        <v>4</v>
      </c>
      <c r="E858" t="s">
        <v>438</v>
      </c>
      <c r="F858" t="s">
        <v>1233</v>
      </c>
      <c r="G858" t="s">
        <v>18</v>
      </c>
      <c r="H858" t="n">
        <v>121.3</v>
      </c>
      <c r="I858">
        <f>SUM(H859:H862)</f>
      </c>
      <c r="J858" t="n">
        <v>564.8</v>
      </c>
      <c r="K858"/>
      <c r="L858"/>
      <c r="M858"/>
      <c r="N858" t="s">
        <v>19</v>
      </c>
      <c r="O858" t="s">
        <v>9</v>
      </c>
      <c r="P858"/>
      <c r="Q858" t="s">
        <v>10</v>
      </c>
      <c r="R858" t="n">
        <v>12200.0</v>
      </c>
      <c r="S858" t="n">
        <v>0.0</v>
      </c>
      <c r="T858" t="s">
        <v>9</v>
      </c>
      <c r="U858" t="s">
        <v>854</v>
      </c>
      <c r="V858"/>
      <c r="W858"/>
    </row>
    <row r="859">
      <c r="A859" t="s">
        <v>639</v>
      </c>
      <c r="B859"/>
      <c r="C859"/>
      <c r="D859"/>
      <c r="E859"/>
      <c r="F859" t="s">
        <v>1234</v>
      </c>
      <c r="G859" t="s">
        <v>18</v>
      </c>
      <c r="H859" t="n">
        <v>122.3</v>
      </c>
      <c r="I859"/>
      <c r="J859"/>
      <c r="K859"/>
      <c r="L859"/>
      <c r="M859"/>
      <c r="N859" t="s">
        <v>19</v>
      </c>
      <c r="O859" t="s">
        <v>9</v>
      </c>
      <c r="P859"/>
      <c r="Q859" t="s">
        <v>10</v>
      </c>
      <c r="R859" t="n">
        <v>12300.0</v>
      </c>
      <c r="S859" t="n">
        <v>0.0</v>
      </c>
      <c r="T859" t="s">
        <v>9</v>
      </c>
      <c r="U859" t="s">
        <v>854</v>
      </c>
      <c r="V859"/>
      <c r="W859"/>
    </row>
    <row r="860">
      <c r="A860" t="s">
        <v>639</v>
      </c>
      <c r="B860"/>
      <c r="C860"/>
      <c r="D860"/>
      <c r="E860"/>
      <c r="F860" t="s">
        <v>1235</v>
      </c>
      <c r="G860" t="s">
        <v>18</v>
      </c>
      <c r="H860" t="n">
        <v>122.9</v>
      </c>
      <c r="I860"/>
      <c r="J860"/>
      <c r="K860"/>
      <c r="L860"/>
      <c r="M860"/>
      <c r="N860" t="s">
        <v>19</v>
      </c>
      <c r="O860" t="s">
        <v>9</v>
      </c>
      <c r="P860"/>
      <c r="Q860" t="s">
        <v>10</v>
      </c>
      <c r="R860" t="n">
        <v>12400.0</v>
      </c>
      <c r="S860" t="n">
        <v>0.0</v>
      </c>
      <c r="T860" t="s">
        <v>9</v>
      </c>
      <c r="U860" t="s">
        <v>854</v>
      </c>
      <c r="V860"/>
      <c r="W860"/>
    </row>
    <row r="861">
      <c r="A861" t="s">
        <v>639</v>
      </c>
      <c r="B861"/>
      <c r="C861"/>
      <c r="D861"/>
      <c r="E861"/>
      <c r="F861" t="s">
        <v>1236</v>
      </c>
      <c r="G861" t="s">
        <v>18</v>
      </c>
      <c r="H861" t="n">
        <v>122.1</v>
      </c>
      <c r="I861"/>
      <c r="J861"/>
      <c r="K861"/>
      <c r="L861"/>
      <c r="M861"/>
      <c r="N861" t="s">
        <v>19</v>
      </c>
      <c r="O861" t="s">
        <v>9</v>
      </c>
      <c r="P861"/>
      <c r="Q861" t="s">
        <v>10</v>
      </c>
      <c r="R861" t="n">
        <v>12300.0</v>
      </c>
      <c r="S861" t="n">
        <v>0.0</v>
      </c>
      <c r="T861" t="s">
        <v>9</v>
      </c>
      <c r="U861" t="s">
        <v>854</v>
      </c>
      <c r="V861"/>
      <c r="W861"/>
    </row>
    <row r="862">
      <c r="A862" t="s">
        <v>639</v>
      </c>
      <c r="B862"/>
      <c r="C862" t="s">
        <v>1237</v>
      </c>
      <c r="D862" t="s">
        <v>4</v>
      </c>
      <c r="E862" t="s">
        <v>438</v>
      </c>
      <c r="F862" t="s">
        <v>1238</v>
      </c>
      <c r="G862" t="s">
        <v>18</v>
      </c>
      <c r="H862" t="n">
        <v>122.7</v>
      </c>
      <c r="I862">
        <f>SUM(H863:H866)</f>
      </c>
      <c r="J862" t="n">
        <v>567.0</v>
      </c>
      <c r="K862"/>
      <c r="L862"/>
      <c r="M862"/>
      <c r="N862" t="s">
        <v>19</v>
      </c>
      <c r="O862" t="s">
        <v>9</v>
      </c>
      <c r="P862"/>
      <c r="Q862" t="s">
        <v>10</v>
      </c>
      <c r="R862" t="n">
        <v>12300.0</v>
      </c>
      <c r="S862" t="n">
        <v>0.0</v>
      </c>
      <c r="T862" t="s">
        <v>9</v>
      </c>
      <c r="U862" t="s">
        <v>854</v>
      </c>
      <c r="V862"/>
      <c r="W862"/>
    </row>
    <row r="863">
      <c r="A863" t="s">
        <v>639</v>
      </c>
      <c r="B863"/>
      <c r="C863"/>
      <c r="D863"/>
      <c r="E863"/>
      <c r="F863" t="s">
        <v>1239</v>
      </c>
      <c r="G863" t="s">
        <v>18</v>
      </c>
      <c r="H863" t="n">
        <v>122.5</v>
      </c>
      <c r="I863"/>
      <c r="J863"/>
      <c r="K863"/>
      <c r="L863"/>
      <c r="M863"/>
      <c r="N863" t="s">
        <v>19</v>
      </c>
      <c r="O863" t="s">
        <v>9</v>
      </c>
      <c r="P863"/>
      <c r="Q863" t="s">
        <v>10</v>
      </c>
      <c r="R863" t="n">
        <v>12300.0</v>
      </c>
      <c r="S863" t="n">
        <v>0.0</v>
      </c>
      <c r="T863" t="s">
        <v>9</v>
      </c>
      <c r="U863" t="s">
        <v>854</v>
      </c>
      <c r="V863"/>
      <c r="W863"/>
    </row>
    <row r="864">
      <c r="A864" t="s">
        <v>639</v>
      </c>
      <c r="B864"/>
      <c r="C864"/>
      <c r="D864"/>
      <c r="E864"/>
      <c r="F864" t="s">
        <v>1240</v>
      </c>
      <c r="G864" t="s">
        <v>18</v>
      </c>
      <c r="H864" t="n">
        <v>122.9</v>
      </c>
      <c r="I864"/>
      <c r="J864"/>
      <c r="K864"/>
      <c r="L864"/>
      <c r="M864"/>
      <c r="N864" t="s">
        <v>19</v>
      </c>
      <c r="O864" t="s">
        <v>9</v>
      </c>
      <c r="P864"/>
      <c r="Q864" t="s">
        <v>10</v>
      </c>
      <c r="R864" t="n">
        <v>12400.0</v>
      </c>
      <c r="S864" t="n">
        <v>0.0</v>
      </c>
      <c r="T864" t="s">
        <v>9</v>
      </c>
      <c r="U864" t="s">
        <v>854</v>
      </c>
      <c r="V864"/>
      <c r="W864"/>
    </row>
    <row r="865">
      <c r="A865" t="s">
        <v>639</v>
      </c>
      <c r="B865"/>
      <c r="C865"/>
      <c r="D865"/>
      <c r="E865"/>
      <c r="F865" t="s">
        <v>1241</v>
      </c>
      <c r="G865" t="s">
        <v>18</v>
      </c>
      <c r="H865" t="n">
        <v>122.7</v>
      </c>
      <c r="I865"/>
      <c r="J865"/>
      <c r="K865"/>
      <c r="L865"/>
      <c r="M865"/>
      <c r="N865" t="s">
        <v>19</v>
      </c>
      <c r="O865" t="s">
        <v>9</v>
      </c>
      <c r="P865"/>
      <c r="Q865" t="s">
        <v>10</v>
      </c>
      <c r="R865" t="n">
        <v>12300.0</v>
      </c>
      <c r="S865" t="n">
        <v>0.0</v>
      </c>
      <c r="T865" t="s">
        <v>9</v>
      </c>
      <c r="U865" t="s">
        <v>854</v>
      </c>
      <c r="V865"/>
      <c r="W865"/>
    </row>
    <row r="866">
      <c r="A866" t="s">
        <v>639</v>
      </c>
      <c r="B866" t="n">
        <v>45436.0</v>
      </c>
      <c r="C866" t="s">
        <v>1242</v>
      </c>
      <c r="D866" t="s">
        <v>4</v>
      </c>
      <c r="E866" t="s">
        <v>438</v>
      </c>
      <c r="F866" t="s">
        <v>1231</v>
      </c>
      <c r="G866" t="s">
        <v>18</v>
      </c>
      <c r="H866" t="n">
        <v>123.1</v>
      </c>
      <c r="I866">
        <f>SUM(H867:H870)</f>
      </c>
      <c r="J866">
        <f>I867+69.6</f>
      </c>
      <c r="K866"/>
      <c r="L866"/>
      <c r="M866"/>
      <c r="N866" t="s">
        <v>19</v>
      </c>
      <c r="O866" t="s">
        <v>9</v>
      </c>
      <c r="P866"/>
      <c r="Q866" t="s">
        <v>10</v>
      </c>
      <c r="R866" t="n">
        <v>12400.0</v>
      </c>
      <c r="S866" t="n">
        <v>0.0</v>
      </c>
      <c r="T866" t="s">
        <v>9</v>
      </c>
      <c r="U866" t="s">
        <v>854</v>
      </c>
      <c r="V866"/>
      <c r="W866"/>
    </row>
    <row r="867">
      <c r="A867" t="s">
        <v>639</v>
      </c>
      <c r="B867"/>
      <c r="C867"/>
      <c r="D867"/>
      <c r="E867"/>
      <c r="F867" t="s">
        <v>1243</v>
      </c>
      <c r="G867" t="s">
        <v>18</v>
      </c>
      <c r="H867" t="n">
        <v>123.9</v>
      </c>
      <c r="I867"/>
      <c r="J867"/>
      <c r="K867"/>
      <c r="L867"/>
      <c r="M867"/>
      <c r="N867" t="s">
        <v>19</v>
      </c>
      <c r="O867" t="s">
        <v>9</v>
      </c>
      <c r="P867"/>
      <c r="Q867" t="s">
        <v>10</v>
      </c>
      <c r="R867" t="n">
        <v>12500.0</v>
      </c>
      <c r="S867" t="n">
        <v>0.0</v>
      </c>
      <c r="T867" t="s">
        <v>9</v>
      </c>
      <c r="U867" t="s">
        <v>854</v>
      </c>
      <c r="V867"/>
      <c r="W867"/>
    </row>
    <row r="868">
      <c r="A868" t="s">
        <v>639</v>
      </c>
      <c r="B868"/>
      <c r="C868"/>
      <c r="D868"/>
      <c r="E868"/>
      <c r="F868" t="s">
        <v>1244</v>
      </c>
      <c r="G868" t="s">
        <v>18</v>
      </c>
      <c r="H868" t="n">
        <v>124.5</v>
      </c>
      <c r="I868"/>
      <c r="J868"/>
      <c r="K868"/>
      <c r="L868"/>
      <c r="M868"/>
      <c r="N868" t="s">
        <v>19</v>
      </c>
      <c r="O868" t="s">
        <v>9</v>
      </c>
      <c r="P868"/>
      <c r="Q868" t="s">
        <v>10</v>
      </c>
      <c r="R868" t="n">
        <v>12500.0</v>
      </c>
      <c r="S868" t="n">
        <v>0.0</v>
      </c>
      <c r="T868" t="s">
        <v>9</v>
      </c>
      <c r="U868" t="s">
        <v>854</v>
      </c>
      <c r="V868"/>
      <c r="W868"/>
    </row>
    <row r="869">
      <c r="A869" t="s">
        <v>639</v>
      </c>
      <c r="B869"/>
      <c r="C869"/>
      <c r="D869"/>
      <c r="E869"/>
      <c r="F869" t="s">
        <v>1245</v>
      </c>
      <c r="G869" t="s">
        <v>18</v>
      </c>
      <c r="H869" t="n">
        <v>121.7</v>
      </c>
      <c r="I869"/>
      <c r="J869"/>
      <c r="K869"/>
      <c r="L869"/>
      <c r="M869"/>
      <c r="N869" t="s">
        <v>19</v>
      </c>
      <c r="O869" t="s">
        <v>9</v>
      </c>
      <c r="P869"/>
      <c r="Q869" t="s">
        <v>10</v>
      </c>
      <c r="R869" t="n">
        <v>12200.0</v>
      </c>
      <c r="S869" t="n">
        <v>0.0</v>
      </c>
      <c r="T869" t="s">
        <v>9</v>
      </c>
      <c r="U869" t="s">
        <v>854</v>
      </c>
      <c r="V869"/>
      <c r="W869"/>
    </row>
    <row r="870">
      <c r="A870" t="s">
        <v>639</v>
      </c>
      <c r="B870"/>
      <c r="C870" t="s">
        <v>1246</v>
      </c>
      <c r="D870" t="s">
        <v>4</v>
      </c>
      <c r="E870" t="s">
        <v>438</v>
      </c>
      <c r="F870" t="s">
        <v>1247</v>
      </c>
      <c r="G870" t="s">
        <v>18</v>
      </c>
      <c r="H870" t="n">
        <v>121.5</v>
      </c>
      <c r="I870">
        <f>SUM(H871:H874)</f>
      </c>
      <c r="J870">
        <f>I871+69.6</f>
      </c>
      <c r="K870"/>
      <c r="L870"/>
      <c r="M870"/>
      <c r="N870" t="s">
        <v>19</v>
      </c>
      <c r="O870" t="s">
        <v>9</v>
      </c>
      <c r="P870"/>
      <c r="Q870" t="s">
        <v>10</v>
      </c>
      <c r="R870" t="n">
        <v>12200.0</v>
      </c>
      <c r="S870" t="n">
        <v>0.0</v>
      </c>
      <c r="T870" t="s">
        <v>9</v>
      </c>
      <c r="U870" t="s">
        <v>854</v>
      </c>
      <c r="V870"/>
      <c r="W870"/>
    </row>
    <row r="871">
      <c r="A871" t="s">
        <v>639</v>
      </c>
      <c r="B871"/>
      <c r="C871"/>
      <c r="D871"/>
      <c r="E871"/>
      <c r="F871" t="s">
        <v>1248</v>
      </c>
      <c r="G871" t="s">
        <v>18</v>
      </c>
      <c r="H871" t="n">
        <v>122.9</v>
      </c>
      <c r="I871"/>
      <c r="J871"/>
      <c r="K871"/>
      <c r="L871"/>
      <c r="M871"/>
      <c r="N871" t="s">
        <v>19</v>
      </c>
      <c r="O871" t="s">
        <v>9</v>
      </c>
      <c r="P871"/>
      <c r="Q871" t="s">
        <v>10</v>
      </c>
      <c r="R871" t="n">
        <v>12400.0</v>
      </c>
      <c r="S871" t="n">
        <v>0.0</v>
      </c>
      <c r="T871" t="s">
        <v>9</v>
      </c>
      <c r="U871" t="s">
        <v>854</v>
      </c>
      <c r="V871"/>
      <c r="W871"/>
    </row>
    <row r="872">
      <c r="A872" t="s">
        <v>639</v>
      </c>
      <c r="B872"/>
      <c r="C872"/>
      <c r="D872"/>
      <c r="E872"/>
      <c r="F872" t="s">
        <v>1249</v>
      </c>
      <c r="G872" t="s">
        <v>18</v>
      </c>
      <c r="H872" t="n">
        <v>120.9</v>
      </c>
      <c r="I872"/>
      <c r="J872"/>
      <c r="K872"/>
      <c r="L872"/>
      <c r="M872"/>
      <c r="N872" t="s">
        <v>19</v>
      </c>
      <c r="O872" t="s">
        <v>9</v>
      </c>
      <c r="P872"/>
      <c r="Q872" t="s">
        <v>10</v>
      </c>
      <c r="R872" t="n">
        <v>12200.0</v>
      </c>
      <c r="S872" t="n">
        <v>0.0</v>
      </c>
      <c r="T872" t="s">
        <v>9</v>
      </c>
      <c r="U872" t="s">
        <v>854</v>
      </c>
      <c r="V872"/>
      <c r="W872"/>
    </row>
    <row r="873">
      <c r="A873" t="s">
        <v>639</v>
      </c>
      <c r="B873"/>
      <c r="C873"/>
      <c r="D873"/>
      <c r="E873"/>
      <c r="F873" t="s">
        <v>1250</v>
      </c>
      <c r="G873" t="s">
        <v>18</v>
      </c>
      <c r="H873" t="n">
        <v>122.5</v>
      </c>
      <c r="I873"/>
      <c r="J873"/>
      <c r="K873"/>
      <c r="L873"/>
      <c r="M873"/>
      <c r="N873" t="s">
        <v>19</v>
      </c>
      <c r="O873" t="s">
        <v>9</v>
      </c>
      <c r="P873"/>
      <c r="Q873" t="s">
        <v>10</v>
      </c>
      <c r="R873" t="n">
        <v>12300.0</v>
      </c>
      <c r="S873" t="n">
        <v>0.0</v>
      </c>
      <c r="T873" t="s">
        <v>9</v>
      </c>
      <c r="U873" t="s">
        <v>854</v>
      </c>
      <c r="V873"/>
      <c r="W873"/>
    </row>
    <row r="874">
      <c r="A874" t="s">
        <v>639</v>
      </c>
      <c r="B874"/>
      <c r="C874" t="s">
        <v>1251</v>
      </c>
      <c r="D874" t="s">
        <v>4</v>
      </c>
      <c r="E874" t="s">
        <v>438</v>
      </c>
      <c r="F874" t="s">
        <v>1252</v>
      </c>
      <c r="G874" t="s">
        <v>18</v>
      </c>
      <c r="H874" t="n">
        <v>121.5</v>
      </c>
      <c r="I874">
        <f>SUM(H875:H878)</f>
      </c>
      <c r="J874">
        <f>I875+69.6</f>
      </c>
      <c r="K874"/>
      <c r="L874"/>
      <c r="M874"/>
      <c r="N874" t="s">
        <v>19</v>
      </c>
      <c r="O874" t="s">
        <v>9</v>
      </c>
      <c r="P874"/>
      <c r="Q874" t="s">
        <v>10</v>
      </c>
      <c r="R874" t="n">
        <v>12200.0</v>
      </c>
      <c r="S874" t="n">
        <v>0.0</v>
      </c>
      <c r="T874" t="s">
        <v>9</v>
      </c>
      <c r="U874" t="s">
        <v>854</v>
      </c>
      <c r="V874"/>
      <c r="W874"/>
    </row>
    <row r="875">
      <c r="A875" t="s">
        <v>639</v>
      </c>
      <c r="B875"/>
      <c r="C875"/>
      <c r="D875"/>
      <c r="E875"/>
      <c r="F875" t="s">
        <v>1253</v>
      </c>
      <c r="G875" t="s">
        <v>18</v>
      </c>
      <c r="H875" t="n">
        <v>122.5</v>
      </c>
      <c r="I875"/>
      <c r="J875"/>
      <c r="K875"/>
      <c r="L875"/>
      <c r="M875"/>
      <c r="N875" t="s">
        <v>19</v>
      </c>
      <c r="O875" t="s">
        <v>9</v>
      </c>
      <c r="P875"/>
      <c r="Q875" t="s">
        <v>10</v>
      </c>
      <c r="R875" t="n">
        <v>12300.0</v>
      </c>
      <c r="S875" t="n">
        <v>0.0</v>
      </c>
      <c r="T875" t="s">
        <v>9</v>
      </c>
      <c r="U875" t="s">
        <v>854</v>
      </c>
      <c r="V875"/>
      <c r="W875"/>
    </row>
    <row r="876">
      <c r="A876" t="s">
        <v>639</v>
      </c>
      <c r="B876"/>
      <c r="C876"/>
      <c r="D876"/>
      <c r="E876"/>
      <c r="F876" t="s">
        <v>1254</v>
      </c>
      <c r="G876" t="s">
        <v>18</v>
      </c>
      <c r="H876" t="n">
        <v>121.1</v>
      </c>
      <c r="I876"/>
      <c r="J876"/>
      <c r="K876"/>
      <c r="L876"/>
      <c r="M876"/>
      <c r="N876" t="s">
        <v>19</v>
      </c>
      <c r="O876" t="s">
        <v>9</v>
      </c>
      <c r="P876"/>
      <c r="Q876" t="s">
        <v>10</v>
      </c>
      <c r="R876" t="n">
        <v>12200.0</v>
      </c>
      <c r="S876" t="n">
        <v>0.0</v>
      </c>
      <c r="T876" t="s">
        <v>9</v>
      </c>
      <c r="U876" t="s">
        <v>854</v>
      </c>
      <c r="V876"/>
      <c r="W876"/>
    </row>
    <row r="877">
      <c r="A877" t="s">
        <v>639</v>
      </c>
      <c r="B877"/>
      <c r="C877"/>
      <c r="D877"/>
      <c r="E877"/>
      <c r="F877" t="s">
        <v>1255</v>
      </c>
      <c r="G877" t="s">
        <v>18</v>
      </c>
      <c r="H877" t="n">
        <v>121.5</v>
      </c>
      <c r="I877"/>
      <c r="J877"/>
      <c r="K877"/>
      <c r="L877"/>
      <c r="M877"/>
      <c r="N877" t="s">
        <v>19</v>
      </c>
      <c r="O877" t="s">
        <v>9</v>
      </c>
      <c r="P877"/>
      <c r="Q877" t="s">
        <v>10</v>
      </c>
      <c r="R877" t="n">
        <v>12200.0</v>
      </c>
      <c r="S877" t="n">
        <v>0.0</v>
      </c>
      <c r="T877" t="s">
        <v>9</v>
      </c>
      <c r="U877" t="s">
        <v>854</v>
      </c>
      <c r="V877"/>
      <c r="W877"/>
    </row>
    <row r="878">
      <c r="A878" t="s">
        <v>639</v>
      </c>
      <c r="B878"/>
      <c r="C878" t="s">
        <v>1256</v>
      </c>
      <c r="D878" t="s">
        <v>4</v>
      </c>
      <c r="E878" t="s">
        <v>438</v>
      </c>
      <c r="F878" t="s">
        <v>1257</v>
      </c>
      <c r="G878" t="s">
        <v>18</v>
      </c>
      <c r="H878" t="n">
        <v>122.9</v>
      </c>
      <c r="I878">
        <f>SUM(H879:H882)</f>
      </c>
      <c r="J878">
        <f>I879+69.6</f>
      </c>
      <c r="K878"/>
      <c r="L878"/>
      <c r="M878"/>
      <c r="N878" t="s">
        <v>19</v>
      </c>
      <c r="O878" t="s">
        <v>9</v>
      </c>
      <c r="P878"/>
      <c r="Q878" t="s">
        <v>10</v>
      </c>
      <c r="R878" t="n">
        <v>12400.0</v>
      </c>
      <c r="S878" t="n">
        <v>0.0</v>
      </c>
      <c r="T878" t="s">
        <v>9</v>
      </c>
      <c r="U878" t="s">
        <v>854</v>
      </c>
      <c r="V878"/>
      <c r="W878"/>
    </row>
    <row r="879">
      <c r="A879" t="s">
        <v>639</v>
      </c>
      <c r="B879"/>
      <c r="C879"/>
      <c r="D879"/>
      <c r="E879"/>
      <c r="F879" t="s">
        <v>1258</v>
      </c>
      <c r="G879" t="s">
        <v>18</v>
      </c>
      <c r="H879" t="n">
        <v>121.7</v>
      </c>
      <c r="I879"/>
      <c r="J879"/>
      <c r="K879"/>
      <c r="L879"/>
      <c r="M879"/>
      <c r="N879" t="s">
        <v>19</v>
      </c>
      <c r="O879" t="s">
        <v>9</v>
      </c>
      <c r="P879"/>
      <c r="Q879" t="s">
        <v>10</v>
      </c>
      <c r="R879" t="n">
        <v>12200.0</v>
      </c>
      <c r="S879" t="n">
        <v>0.0</v>
      </c>
      <c r="T879" t="s">
        <v>9</v>
      </c>
      <c r="U879" t="s">
        <v>854</v>
      </c>
      <c r="V879"/>
      <c r="W879"/>
    </row>
    <row r="880">
      <c r="A880" t="s">
        <v>639</v>
      </c>
      <c r="B880"/>
      <c r="C880"/>
      <c r="D880"/>
      <c r="E880"/>
      <c r="F880" t="s">
        <v>1259</v>
      </c>
      <c r="G880" t="s">
        <v>18</v>
      </c>
      <c r="H880" t="n">
        <v>121.3</v>
      </c>
      <c r="I880"/>
      <c r="J880"/>
      <c r="K880"/>
      <c r="L880"/>
      <c r="M880"/>
      <c r="N880" t="s">
        <v>19</v>
      </c>
      <c r="O880" t="s">
        <v>9</v>
      </c>
      <c r="P880"/>
      <c r="Q880" t="s">
        <v>10</v>
      </c>
      <c r="R880" t="n">
        <v>12200.0</v>
      </c>
      <c r="S880" t="n">
        <v>0.0</v>
      </c>
      <c r="T880" t="s">
        <v>9</v>
      </c>
      <c r="U880" t="s">
        <v>854</v>
      </c>
      <c r="V880"/>
      <c r="W880"/>
    </row>
    <row r="881">
      <c r="A881" t="s">
        <v>639</v>
      </c>
      <c r="B881"/>
      <c r="C881"/>
      <c r="D881"/>
      <c r="E881"/>
      <c r="F881" t="s">
        <v>1260</v>
      </c>
      <c r="G881" t="s">
        <v>18</v>
      </c>
      <c r="H881" t="n">
        <v>121.7</v>
      </c>
      <c r="I881"/>
      <c r="J881"/>
      <c r="K881"/>
      <c r="L881"/>
      <c r="M881"/>
      <c r="N881" t="s">
        <v>19</v>
      </c>
      <c r="O881" t="s">
        <v>9</v>
      </c>
      <c r="P881"/>
      <c r="Q881" t="s">
        <v>10</v>
      </c>
      <c r="R881" t="n">
        <v>12200.0</v>
      </c>
      <c r="S881" t="n">
        <v>0.0</v>
      </c>
      <c r="T881" t="s">
        <v>9</v>
      </c>
      <c r="U881" t="s">
        <v>854</v>
      </c>
      <c r="V881"/>
      <c r="W881"/>
    </row>
    <row r="882">
      <c r="A882" t="s">
        <v>639</v>
      </c>
      <c r="B882"/>
      <c r="C882" t="s">
        <v>1261</v>
      </c>
      <c r="D882" t="s">
        <v>4</v>
      </c>
      <c r="E882" t="s">
        <v>438</v>
      </c>
      <c r="F882" t="s">
        <v>1262</v>
      </c>
      <c r="G882" t="s">
        <v>18</v>
      </c>
      <c r="H882" t="n">
        <v>122.3</v>
      </c>
      <c r="I882">
        <f>SUM(H883:H886)</f>
      </c>
      <c r="J882">
        <f>I883+69.6</f>
      </c>
      <c r="K882"/>
      <c r="L882"/>
      <c r="M882"/>
      <c r="N882" t="s">
        <v>19</v>
      </c>
      <c r="O882" t="s">
        <v>9</v>
      </c>
      <c r="P882"/>
      <c r="Q882" t="s">
        <v>10</v>
      </c>
      <c r="R882" t="n">
        <v>12300.0</v>
      </c>
      <c r="S882" t="n">
        <v>0.0</v>
      </c>
      <c r="T882" t="s">
        <v>9</v>
      </c>
      <c r="U882" t="s">
        <v>854</v>
      </c>
      <c r="V882"/>
      <c r="W882"/>
    </row>
    <row r="883">
      <c r="A883" t="s">
        <v>639</v>
      </c>
      <c r="B883"/>
      <c r="C883"/>
      <c r="D883"/>
      <c r="E883"/>
      <c r="F883" t="s">
        <v>1263</v>
      </c>
      <c r="G883" t="s">
        <v>18</v>
      </c>
      <c r="H883" t="n">
        <v>121.3</v>
      </c>
      <c r="I883"/>
      <c r="J883"/>
      <c r="K883"/>
      <c r="L883"/>
      <c r="M883"/>
      <c r="N883" t="s">
        <v>19</v>
      </c>
      <c r="O883" t="s">
        <v>9</v>
      </c>
      <c r="P883"/>
      <c r="Q883" t="s">
        <v>10</v>
      </c>
      <c r="R883" t="n">
        <v>12200.0</v>
      </c>
      <c r="S883" t="n">
        <v>0.0</v>
      </c>
      <c r="T883" t="s">
        <v>9</v>
      </c>
      <c r="U883" t="s">
        <v>854</v>
      </c>
      <c r="V883"/>
      <c r="W883"/>
    </row>
    <row r="884">
      <c r="A884" t="s">
        <v>639</v>
      </c>
      <c r="B884"/>
      <c r="C884"/>
      <c r="D884"/>
      <c r="E884"/>
      <c r="F884" t="s">
        <v>1264</v>
      </c>
      <c r="G884" t="s">
        <v>18</v>
      </c>
      <c r="H884" t="n">
        <v>122.9</v>
      </c>
      <c r="I884"/>
      <c r="J884"/>
      <c r="K884"/>
      <c r="L884"/>
      <c r="M884"/>
      <c r="N884" t="s">
        <v>19</v>
      </c>
      <c r="O884" t="s">
        <v>9</v>
      </c>
      <c r="P884"/>
      <c r="Q884" t="s">
        <v>10</v>
      </c>
      <c r="R884" t="n">
        <v>12400.0</v>
      </c>
      <c r="S884" t="n">
        <v>0.0</v>
      </c>
      <c r="T884" t="s">
        <v>9</v>
      </c>
      <c r="U884" t="s">
        <v>854</v>
      </c>
      <c r="V884"/>
      <c r="W884"/>
    </row>
    <row r="885">
      <c r="A885" t="s">
        <v>639</v>
      </c>
      <c r="B885"/>
      <c r="C885"/>
      <c r="D885"/>
      <c r="E885"/>
      <c r="F885" t="s">
        <v>1265</v>
      </c>
      <c r="G885" t="s">
        <v>18</v>
      </c>
      <c r="H885" t="n">
        <v>120.5</v>
      </c>
      <c r="I885"/>
      <c r="J885"/>
      <c r="K885"/>
      <c r="L885"/>
      <c r="M885"/>
      <c r="N885" t="s">
        <v>19</v>
      </c>
      <c r="O885" t="s">
        <v>9</v>
      </c>
      <c r="P885"/>
      <c r="Q885" t="s">
        <v>10</v>
      </c>
      <c r="R885" t="n">
        <v>12100.0</v>
      </c>
      <c r="S885" t="n">
        <v>0.0</v>
      </c>
      <c r="T885" t="s">
        <v>9</v>
      </c>
      <c r="U885" t="s">
        <v>854</v>
      </c>
      <c r="V885"/>
      <c r="W885"/>
    </row>
    <row r="886">
      <c r="A886" t="s">
        <v>639</v>
      </c>
      <c r="B886"/>
      <c r="C886" t="s">
        <v>1266</v>
      </c>
      <c r="D886" t="s">
        <v>4</v>
      </c>
      <c r="E886" t="s">
        <v>438</v>
      </c>
      <c r="F886" t="s">
        <v>1267</v>
      </c>
      <c r="G886" t="s">
        <v>18</v>
      </c>
      <c r="H886" t="n">
        <v>123.5</v>
      </c>
      <c r="I886">
        <f>SUM(H887:H890)</f>
      </c>
      <c r="J886">
        <f>I887+69.6</f>
      </c>
      <c r="K886"/>
      <c r="L886"/>
      <c r="M886"/>
      <c r="N886" t="s">
        <v>19</v>
      </c>
      <c r="O886" t="s">
        <v>9</v>
      </c>
      <c r="P886"/>
      <c r="Q886" t="s">
        <v>10</v>
      </c>
      <c r="R886" t="n">
        <v>12400.0</v>
      </c>
      <c r="S886" t="n">
        <v>0.0</v>
      </c>
      <c r="T886" t="s">
        <v>9</v>
      </c>
      <c r="U886" t="s">
        <v>854</v>
      </c>
      <c r="V886"/>
      <c r="W886"/>
    </row>
    <row r="887">
      <c r="A887" t="s">
        <v>639</v>
      </c>
      <c r="B887"/>
      <c r="C887"/>
      <c r="D887"/>
      <c r="E887"/>
      <c r="F887" t="s">
        <v>1268</v>
      </c>
      <c r="G887" t="s">
        <v>18</v>
      </c>
      <c r="H887" t="n">
        <v>123.3</v>
      </c>
      <c r="I887"/>
      <c r="J887"/>
      <c r="K887"/>
      <c r="L887"/>
      <c r="M887"/>
      <c r="N887" t="s">
        <v>19</v>
      </c>
      <c r="O887" t="s">
        <v>9</v>
      </c>
      <c r="P887"/>
      <c r="Q887" t="s">
        <v>10</v>
      </c>
      <c r="R887" t="n">
        <v>12400.0</v>
      </c>
      <c r="S887" t="n">
        <v>0.0</v>
      </c>
      <c r="T887" t="s">
        <v>9</v>
      </c>
      <c r="U887" t="s">
        <v>854</v>
      </c>
      <c r="V887"/>
      <c r="W887"/>
    </row>
    <row r="888">
      <c r="A888" t="s">
        <v>639</v>
      </c>
      <c r="B888"/>
      <c r="C888"/>
      <c r="D888"/>
      <c r="E888"/>
      <c r="F888" t="s">
        <v>1269</v>
      </c>
      <c r="G888" t="s">
        <v>18</v>
      </c>
      <c r="H888" t="n">
        <v>123.5</v>
      </c>
      <c r="I888"/>
      <c r="J888"/>
      <c r="K888"/>
      <c r="L888"/>
      <c r="M888"/>
      <c r="N888" t="s">
        <v>19</v>
      </c>
      <c r="O888" t="s">
        <v>9</v>
      </c>
      <c r="P888"/>
      <c r="Q888" t="s">
        <v>10</v>
      </c>
      <c r="R888" t="n">
        <v>12400.0</v>
      </c>
      <c r="S888" t="n">
        <v>0.0</v>
      </c>
      <c r="T888" t="s">
        <v>9</v>
      </c>
      <c r="U888" t="s">
        <v>854</v>
      </c>
      <c r="V888"/>
      <c r="W888"/>
    </row>
    <row r="889">
      <c r="A889" t="s">
        <v>639</v>
      </c>
      <c r="B889"/>
      <c r="C889"/>
      <c r="D889"/>
      <c r="E889"/>
      <c r="F889" t="s">
        <v>1270</v>
      </c>
      <c r="G889" t="s">
        <v>18</v>
      </c>
      <c r="H889" t="n">
        <v>121.3</v>
      </c>
      <c r="I889"/>
      <c r="J889"/>
      <c r="K889"/>
      <c r="L889"/>
      <c r="M889"/>
      <c r="N889" t="s">
        <v>19</v>
      </c>
      <c r="O889" t="s">
        <v>9</v>
      </c>
      <c r="P889"/>
      <c r="Q889" t="s">
        <v>10</v>
      </c>
      <c r="R889" t="n">
        <v>12200.0</v>
      </c>
      <c r="S889" t="n">
        <v>0.0</v>
      </c>
      <c r="T889" t="s">
        <v>9</v>
      </c>
      <c r="U889" t="s">
        <v>854</v>
      </c>
      <c r="V889"/>
      <c r="W889"/>
    </row>
    <row r="890">
      <c r="A890" t="s">
        <v>639</v>
      </c>
      <c r="B890"/>
      <c r="C890" t="s">
        <v>1271</v>
      </c>
      <c r="D890" t="s">
        <v>4</v>
      </c>
      <c r="E890" t="s">
        <v>438</v>
      </c>
      <c r="F890" t="s">
        <v>1272</v>
      </c>
      <c r="G890" t="s">
        <v>18</v>
      </c>
      <c r="H890" t="n">
        <v>121.9</v>
      </c>
      <c r="I890">
        <f>SUM(H891:H894)</f>
      </c>
      <c r="J890">
        <f>I891+69.6</f>
      </c>
      <c r="K890"/>
      <c r="L890"/>
      <c r="M890"/>
      <c r="N890" t="s">
        <v>19</v>
      </c>
      <c r="O890" t="s">
        <v>9</v>
      </c>
      <c r="P890"/>
      <c r="Q890" t="s">
        <v>10</v>
      </c>
      <c r="R890" t="n">
        <v>12300.0</v>
      </c>
      <c r="S890" t="n">
        <v>0.0</v>
      </c>
      <c r="T890" t="s">
        <v>9</v>
      </c>
      <c r="U890" t="s">
        <v>854</v>
      </c>
      <c r="V890"/>
      <c r="W890"/>
    </row>
    <row r="891">
      <c r="A891" t="s">
        <v>639</v>
      </c>
      <c r="B891"/>
      <c r="C891"/>
      <c r="D891"/>
      <c r="E891"/>
      <c r="F891" t="s">
        <v>1273</v>
      </c>
      <c r="G891" t="s">
        <v>18</v>
      </c>
      <c r="H891" t="n">
        <v>123.7</v>
      </c>
      <c r="I891"/>
      <c r="J891"/>
      <c r="K891"/>
      <c r="L891"/>
      <c r="M891"/>
      <c r="N891" t="s">
        <v>19</v>
      </c>
      <c r="O891" t="s">
        <v>9</v>
      </c>
      <c r="P891"/>
      <c r="Q891" t="s">
        <v>10</v>
      </c>
      <c r="R891" t="n">
        <v>12400.0</v>
      </c>
      <c r="S891" t="n">
        <v>0.0</v>
      </c>
      <c r="T891" t="s">
        <v>9</v>
      </c>
      <c r="U891" t="s">
        <v>854</v>
      </c>
      <c r="V891"/>
      <c r="W891"/>
    </row>
    <row r="892">
      <c r="A892" t="s">
        <v>639</v>
      </c>
      <c r="B892"/>
      <c r="C892"/>
      <c r="D892"/>
      <c r="E892"/>
      <c r="F892" t="s">
        <v>1274</v>
      </c>
      <c r="G892" t="s">
        <v>18</v>
      </c>
      <c r="H892" t="n">
        <v>124.5</v>
      </c>
      <c r="I892"/>
      <c r="J892"/>
      <c r="K892"/>
      <c r="L892"/>
      <c r="M892"/>
      <c r="N892" t="s">
        <v>19</v>
      </c>
      <c r="O892" t="s">
        <v>9</v>
      </c>
      <c r="P892"/>
      <c r="Q892" t="s">
        <v>10</v>
      </c>
      <c r="R892" t="n">
        <v>12500.0</v>
      </c>
      <c r="S892" t="n">
        <v>0.0</v>
      </c>
      <c r="T892" t="s">
        <v>9</v>
      </c>
      <c r="U892" t="s">
        <v>854</v>
      </c>
      <c r="V892"/>
      <c r="W892"/>
    </row>
    <row r="893">
      <c r="A893" t="s">
        <v>639</v>
      </c>
      <c r="B893"/>
      <c r="C893"/>
      <c r="D893"/>
      <c r="E893"/>
      <c r="F893" t="s">
        <v>1275</v>
      </c>
      <c r="G893" t="s">
        <v>18</v>
      </c>
      <c r="H893" t="n">
        <v>122.1</v>
      </c>
      <c r="I893"/>
      <c r="J893"/>
      <c r="K893"/>
      <c r="L893"/>
      <c r="M893"/>
      <c r="N893" t="s">
        <v>19</v>
      </c>
      <c r="O893" t="s">
        <v>9</v>
      </c>
      <c r="P893"/>
      <c r="Q893" t="s">
        <v>10</v>
      </c>
      <c r="R893" t="n">
        <v>12300.0</v>
      </c>
      <c r="S893" t="n">
        <v>0.0</v>
      </c>
      <c r="T893" t="s">
        <v>9</v>
      </c>
      <c r="U893" t="s">
        <v>854</v>
      </c>
      <c r="V893"/>
      <c r="W893"/>
    </row>
    <row r="894">
      <c r="A894" t="s">
        <v>639</v>
      </c>
      <c r="B894"/>
      <c r="C894" t="s">
        <v>1276</v>
      </c>
      <c r="D894" t="s">
        <v>4</v>
      </c>
      <c r="E894" t="s">
        <v>438</v>
      </c>
      <c r="F894" t="s">
        <v>1277</v>
      </c>
      <c r="G894" t="s">
        <v>18</v>
      </c>
      <c r="H894" t="n">
        <v>123.9</v>
      </c>
      <c r="I894">
        <f>SUM(H895:H898)</f>
      </c>
      <c r="J894">
        <f>I895+69.6</f>
      </c>
      <c r="K894"/>
      <c r="L894"/>
      <c r="M894"/>
      <c r="N894" t="s">
        <v>19</v>
      </c>
      <c r="O894" t="s">
        <v>9</v>
      </c>
      <c r="P894"/>
      <c r="Q894" t="s">
        <v>10</v>
      </c>
      <c r="R894" t="n">
        <v>12300.0</v>
      </c>
      <c r="S894" t="n">
        <v>1.0</v>
      </c>
      <c r="T894" t="s">
        <v>9</v>
      </c>
      <c r="U894" t="s">
        <v>854</v>
      </c>
      <c r="V894"/>
      <c r="W894"/>
    </row>
    <row r="895">
      <c r="A895" t="s">
        <v>639</v>
      </c>
      <c r="B895"/>
      <c r="C895"/>
      <c r="D895"/>
      <c r="E895"/>
      <c r="F895" t="s">
        <v>1278</v>
      </c>
      <c r="G895" t="s">
        <v>18</v>
      </c>
      <c r="H895" t="n">
        <v>120.5</v>
      </c>
      <c r="I895"/>
      <c r="J895"/>
      <c r="K895"/>
      <c r="L895"/>
      <c r="M895"/>
      <c r="N895" t="s">
        <v>19</v>
      </c>
      <c r="O895" t="s">
        <v>9</v>
      </c>
      <c r="P895"/>
      <c r="Q895" t="s">
        <v>10</v>
      </c>
      <c r="R895" t="n">
        <v>12100.0</v>
      </c>
      <c r="S895" t="n">
        <v>0.0</v>
      </c>
      <c r="T895" t="s">
        <v>9</v>
      </c>
      <c r="U895" t="s">
        <v>854</v>
      </c>
      <c r="V895"/>
      <c r="W895"/>
    </row>
    <row r="896">
      <c r="A896" t="s">
        <v>639</v>
      </c>
      <c r="B896"/>
      <c r="C896"/>
      <c r="D896"/>
      <c r="E896"/>
      <c r="F896" t="s">
        <v>1279</v>
      </c>
      <c r="G896" t="s">
        <v>18</v>
      </c>
      <c r="H896" t="n">
        <v>120.5</v>
      </c>
      <c r="I896"/>
      <c r="J896"/>
      <c r="K896"/>
      <c r="L896"/>
      <c r="M896"/>
      <c r="N896" t="s">
        <v>19</v>
      </c>
      <c r="O896" t="s">
        <v>9</v>
      </c>
      <c r="P896"/>
      <c r="Q896" t="s">
        <v>10</v>
      </c>
      <c r="R896" t="n">
        <v>12100.0</v>
      </c>
      <c r="S896" t="n">
        <v>1.0</v>
      </c>
      <c r="T896" t="s">
        <v>9</v>
      </c>
      <c r="U896" t="s">
        <v>854</v>
      </c>
      <c r="V896"/>
      <c r="W896"/>
    </row>
    <row r="897">
      <c r="A897" t="s">
        <v>639</v>
      </c>
      <c r="B897"/>
      <c r="C897"/>
      <c r="D897"/>
      <c r="E897"/>
      <c r="F897" t="s">
        <v>1280</v>
      </c>
      <c r="G897" t="s">
        <v>18</v>
      </c>
      <c r="H897" t="n">
        <v>123.1</v>
      </c>
      <c r="I897"/>
      <c r="J897"/>
      <c r="K897"/>
      <c r="L897"/>
      <c r="M897"/>
      <c r="N897" t="s">
        <v>19</v>
      </c>
      <c r="O897" t="s">
        <v>9</v>
      </c>
      <c r="P897"/>
      <c r="Q897" t="s">
        <v>10</v>
      </c>
      <c r="R897" t="n">
        <v>12400.0</v>
      </c>
      <c r="S897" t="n">
        <v>1.0</v>
      </c>
      <c r="T897" t="s">
        <v>9</v>
      </c>
      <c r="U897" t="s">
        <v>854</v>
      </c>
      <c r="V897"/>
      <c r="W897"/>
    </row>
    <row r="898">
      <c r="A898" t="s">
        <v>639</v>
      </c>
      <c r="B898"/>
      <c r="C898" t="s">
        <v>1281</v>
      </c>
      <c r="D898" t="s">
        <v>4</v>
      </c>
      <c r="E898" t="s">
        <v>438</v>
      </c>
      <c r="F898" t="s">
        <v>1282</v>
      </c>
      <c r="G898" t="s">
        <v>18</v>
      </c>
      <c r="H898" t="n">
        <v>120.9</v>
      </c>
      <c r="I898">
        <f>SUM(H899:H902)</f>
      </c>
      <c r="J898">
        <f>I899+69.6</f>
      </c>
      <c r="K898"/>
      <c r="L898"/>
      <c r="M898"/>
      <c r="N898" t="s">
        <v>19</v>
      </c>
      <c r="O898" t="s">
        <v>9</v>
      </c>
      <c r="P898"/>
      <c r="Q898" t="s">
        <v>10</v>
      </c>
      <c r="R898" t="n">
        <v>12200.0</v>
      </c>
      <c r="S898" t="n">
        <v>1.0</v>
      </c>
      <c r="T898" t="s">
        <v>9</v>
      </c>
      <c r="U898" t="s">
        <v>854</v>
      </c>
      <c r="V898"/>
      <c r="W898"/>
    </row>
    <row r="899">
      <c r="A899" t="s">
        <v>639</v>
      </c>
      <c r="B899"/>
      <c r="C899"/>
      <c r="D899"/>
      <c r="E899"/>
      <c r="F899" t="s">
        <v>1283</v>
      </c>
      <c r="G899" t="s">
        <v>18</v>
      </c>
      <c r="H899" t="n">
        <v>121.7</v>
      </c>
      <c r="I899"/>
      <c r="J899"/>
      <c r="K899"/>
      <c r="L899"/>
      <c r="M899"/>
      <c r="N899" t="s">
        <v>19</v>
      </c>
      <c r="O899" t="s">
        <v>9</v>
      </c>
      <c r="P899"/>
      <c r="Q899" t="s">
        <v>10</v>
      </c>
      <c r="R899" t="n">
        <v>12200.0</v>
      </c>
      <c r="S899" t="n">
        <v>0.0</v>
      </c>
      <c r="T899" t="s">
        <v>9</v>
      </c>
      <c r="U899" t="s">
        <v>854</v>
      </c>
      <c r="V899"/>
      <c r="W899"/>
    </row>
    <row r="900">
      <c r="A900" t="s">
        <v>639</v>
      </c>
      <c r="B900"/>
      <c r="C900"/>
      <c r="D900"/>
      <c r="E900"/>
      <c r="F900" t="s">
        <v>1284</v>
      </c>
      <c r="G900" t="s">
        <v>18</v>
      </c>
      <c r="H900" t="n">
        <v>121.7</v>
      </c>
      <c r="I900"/>
      <c r="J900"/>
      <c r="K900"/>
      <c r="L900"/>
      <c r="M900"/>
      <c r="N900" t="s">
        <v>19</v>
      </c>
      <c r="O900" t="s">
        <v>9</v>
      </c>
      <c r="P900"/>
      <c r="Q900" t="s">
        <v>10</v>
      </c>
      <c r="R900" t="n">
        <v>12200.0</v>
      </c>
      <c r="S900" t="n">
        <v>0.0</v>
      </c>
      <c r="T900" t="s">
        <v>9</v>
      </c>
      <c r="U900" t="s">
        <v>854</v>
      </c>
      <c r="V900"/>
      <c r="W900"/>
    </row>
    <row r="901">
      <c r="A901" t="s">
        <v>639</v>
      </c>
      <c r="B901"/>
      <c r="C901"/>
      <c r="D901"/>
      <c r="E901"/>
      <c r="F901" t="s">
        <v>1285</v>
      </c>
      <c r="G901" t="s">
        <v>18</v>
      </c>
      <c r="H901" t="n">
        <v>122.9</v>
      </c>
      <c r="I901"/>
      <c r="J901"/>
      <c r="K901"/>
      <c r="L901"/>
      <c r="M901"/>
      <c r="N901" t="s">
        <v>19</v>
      </c>
      <c r="O901" t="s">
        <v>9</v>
      </c>
      <c r="P901"/>
      <c r="Q901" t="s">
        <v>10</v>
      </c>
      <c r="R901" t="n">
        <v>12400.0</v>
      </c>
      <c r="S901" t="n">
        <v>0.0</v>
      </c>
      <c r="T901" t="s">
        <v>9</v>
      </c>
      <c r="U901" t="s">
        <v>854</v>
      </c>
      <c r="V901"/>
      <c r="W901"/>
    </row>
    <row r="902">
      <c r="A902" t="s">
        <v>639</v>
      </c>
      <c r="B902"/>
      <c r="C902" t="s">
        <v>1286</v>
      </c>
      <c r="D902" t="s">
        <v>4</v>
      </c>
      <c r="E902" t="s">
        <v>438</v>
      </c>
      <c r="F902" t="s">
        <v>1287</v>
      </c>
      <c r="G902" t="s">
        <v>18</v>
      </c>
      <c r="H902" t="n">
        <v>122.1</v>
      </c>
      <c r="I902">
        <f>SUM(H903:H906)</f>
      </c>
      <c r="J902">
        <f>I903+69.6</f>
      </c>
      <c r="K902"/>
      <c r="L902"/>
      <c r="M902"/>
      <c r="N902" t="s">
        <v>19</v>
      </c>
      <c r="O902" t="s">
        <v>9</v>
      </c>
      <c r="P902"/>
      <c r="Q902" t="s">
        <v>10</v>
      </c>
      <c r="R902" t="n">
        <v>12300.0</v>
      </c>
      <c r="S902" t="n">
        <v>0.0</v>
      </c>
      <c r="T902" t="s">
        <v>9</v>
      </c>
      <c r="U902" t="s">
        <v>854</v>
      </c>
      <c r="V902"/>
      <c r="W902"/>
    </row>
    <row r="903">
      <c r="A903" t="s">
        <v>639</v>
      </c>
      <c r="B903"/>
      <c r="C903"/>
      <c r="D903"/>
      <c r="E903"/>
      <c r="F903" t="s">
        <v>1288</v>
      </c>
      <c r="G903" t="s">
        <v>18</v>
      </c>
      <c r="H903" t="n">
        <v>123.5</v>
      </c>
      <c r="I903"/>
      <c r="J903"/>
      <c r="K903"/>
      <c r="L903"/>
      <c r="M903"/>
      <c r="N903" t="s">
        <v>19</v>
      </c>
      <c r="O903" t="s">
        <v>9</v>
      </c>
      <c r="P903"/>
      <c r="Q903" t="s">
        <v>10</v>
      </c>
      <c r="R903" t="n">
        <v>12400.0</v>
      </c>
      <c r="S903" t="n">
        <v>1.0</v>
      </c>
      <c r="T903" t="s">
        <v>9</v>
      </c>
      <c r="U903" t="s">
        <v>854</v>
      </c>
      <c r="V903"/>
      <c r="W903"/>
    </row>
    <row r="904">
      <c r="A904" t="s">
        <v>639</v>
      </c>
      <c r="B904"/>
      <c r="C904"/>
      <c r="D904"/>
      <c r="E904"/>
      <c r="F904" t="s">
        <v>1289</v>
      </c>
      <c r="G904" t="s">
        <v>18</v>
      </c>
      <c r="H904" t="n">
        <v>121.9</v>
      </c>
      <c r="I904"/>
      <c r="J904"/>
      <c r="K904"/>
      <c r="L904"/>
      <c r="M904"/>
      <c r="N904" t="s">
        <v>19</v>
      </c>
      <c r="O904" t="s">
        <v>9</v>
      </c>
      <c r="P904"/>
      <c r="Q904" t="s">
        <v>10</v>
      </c>
      <c r="R904" t="n">
        <v>12200.0</v>
      </c>
      <c r="S904" t="n">
        <v>0.0</v>
      </c>
      <c r="T904" t="s">
        <v>9</v>
      </c>
      <c r="U904" t="s">
        <v>854</v>
      </c>
      <c r="V904"/>
      <c r="W904"/>
    </row>
    <row r="905">
      <c r="A905" t="s">
        <v>639</v>
      </c>
      <c r="B905"/>
      <c r="C905"/>
      <c r="D905"/>
      <c r="E905"/>
      <c r="F905" t="s">
        <v>1290</v>
      </c>
      <c r="G905" t="s">
        <v>18</v>
      </c>
      <c r="H905" t="n">
        <v>124.7</v>
      </c>
      <c r="I905"/>
      <c r="J905"/>
      <c r="K905"/>
      <c r="L905"/>
      <c r="M905"/>
      <c r="N905" t="s">
        <v>19</v>
      </c>
      <c r="O905" t="s">
        <v>9</v>
      </c>
      <c r="P905"/>
      <c r="Q905" t="s">
        <v>10</v>
      </c>
      <c r="R905" t="n">
        <v>12500.0</v>
      </c>
      <c r="S905" t="n">
        <v>1.0</v>
      </c>
      <c r="T905" t="s">
        <v>9</v>
      </c>
      <c r="U905" t="s">
        <v>854</v>
      </c>
      <c r="V905"/>
      <c r="W905"/>
    </row>
    <row r="906">
      <c r="A906" t="s">
        <v>639</v>
      </c>
      <c r="B906"/>
      <c r="C906" t="s">
        <v>1291</v>
      </c>
      <c r="D906" t="s">
        <v>4</v>
      </c>
      <c r="E906" t="s">
        <v>438</v>
      </c>
      <c r="F906" t="s">
        <v>1292</v>
      </c>
      <c r="G906" t="s">
        <v>18</v>
      </c>
      <c r="H906" t="n">
        <v>119.9</v>
      </c>
      <c r="I906">
        <f>SUM(H907:H910)</f>
      </c>
      <c r="J906">
        <f>I907+69.6</f>
      </c>
      <c r="K906"/>
      <c r="L906"/>
      <c r="M906"/>
      <c r="N906" t="s">
        <v>19</v>
      </c>
      <c r="O906" t="s">
        <v>9</v>
      </c>
      <c r="P906"/>
      <c r="Q906" t="s">
        <v>10</v>
      </c>
      <c r="R906" t="n">
        <v>12100.0</v>
      </c>
      <c r="S906" t="n">
        <v>0.0</v>
      </c>
      <c r="T906" t="s">
        <v>9</v>
      </c>
      <c r="U906" t="s">
        <v>854</v>
      </c>
      <c r="V906"/>
      <c r="W906"/>
    </row>
    <row r="907">
      <c r="A907" t="s">
        <v>639</v>
      </c>
      <c r="B907"/>
      <c r="C907"/>
      <c r="D907"/>
      <c r="E907"/>
      <c r="F907" t="s">
        <v>1293</v>
      </c>
      <c r="G907" t="s">
        <v>18</v>
      </c>
      <c r="H907" t="n">
        <v>119.5</v>
      </c>
      <c r="I907"/>
      <c r="J907"/>
      <c r="K907"/>
      <c r="L907"/>
      <c r="M907"/>
      <c r="N907" t="s">
        <v>19</v>
      </c>
      <c r="O907" t="s">
        <v>9</v>
      </c>
      <c r="P907"/>
      <c r="Q907" t="s">
        <v>10</v>
      </c>
      <c r="R907" t="n">
        <v>12100.0</v>
      </c>
      <c r="S907" t="n">
        <v>0.0</v>
      </c>
      <c r="T907" t="s">
        <v>9</v>
      </c>
      <c r="U907" t="s">
        <v>854</v>
      </c>
      <c r="V907"/>
      <c r="W907"/>
    </row>
    <row r="908">
      <c r="A908" t="s">
        <v>639</v>
      </c>
      <c r="B908"/>
      <c r="C908"/>
      <c r="D908"/>
      <c r="E908"/>
      <c r="F908" t="s">
        <v>1294</v>
      </c>
      <c r="G908" t="s">
        <v>18</v>
      </c>
      <c r="H908" t="n">
        <v>114.3</v>
      </c>
      <c r="I908"/>
      <c r="J908"/>
      <c r="K908"/>
      <c r="L908"/>
      <c r="M908"/>
      <c r="N908" t="s">
        <v>19</v>
      </c>
      <c r="O908" t="s">
        <v>9</v>
      </c>
      <c r="P908"/>
      <c r="Q908" t="s">
        <v>10</v>
      </c>
      <c r="R908" t="n">
        <v>11700.0</v>
      </c>
      <c r="S908" t="n">
        <v>0.0</v>
      </c>
      <c r="T908" t="s">
        <v>9</v>
      </c>
      <c r="U908" t="s">
        <v>854</v>
      </c>
      <c r="V908"/>
      <c r="W908"/>
    </row>
    <row r="909">
      <c r="A909" t="s">
        <v>639</v>
      </c>
      <c r="B909"/>
      <c r="C909"/>
      <c r="D909"/>
      <c r="E909"/>
      <c r="F909" t="s">
        <v>1295</v>
      </c>
      <c r="G909" t="s">
        <v>18</v>
      </c>
      <c r="H909" t="n">
        <v>123.3</v>
      </c>
      <c r="I909"/>
      <c r="J909"/>
      <c r="K909"/>
      <c r="L909"/>
      <c r="M909"/>
      <c r="N909" t="s">
        <v>19</v>
      </c>
      <c r="O909" t="s">
        <v>9</v>
      </c>
      <c r="P909"/>
      <c r="Q909" t="s">
        <v>10</v>
      </c>
      <c r="R909" t="n">
        <v>12400.0</v>
      </c>
      <c r="S909" t="n">
        <v>0.0</v>
      </c>
      <c r="T909" t="s">
        <v>9</v>
      </c>
      <c r="U909" t="s">
        <v>854</v>
      </c>
      <c r="V909"/>
      <c r="W909"/>
    </row>
    <row r="910">
      <c r="A910" t="s">
        <v>639</v>
      </c>
      <c r="B910"/>
      <c r="C910" t="s">
        <v>1296</v>
      </c>
      <c r="D910" t="s">
        <v>4</v>
      </c>
      <c r="E910" t="s">
        <v>438</v>
      </c>
      <c r="F910" t="s">
        <v>1297</v>
      </c>
      <c r="G910" t="s">
        <v>18</v>
      </c>
      <c r="H910" t="n">
        <v>124.1</v>
      </c>
      <c r="I910">
        <f>SUM(H911:H914)</f>
      </c>
      <c r="J910">
        <f>I911+69.6</f>
      </c>
      <c r="K910"/>
      <c r="L910"/>
      <c r="M910"/>
      <c r="N910" t="s">
        <v>19</v>
      </c>
      <c r="O910" t="s">
        <v>9</v>
      </c>
      <c r="P910"/>
      <c r="Q910" t="s">
        <v>10</v>
      </c>
      <c r="R910" t="n">
        <v>12500.0</v>
      </c>
      <c r="S910" t="n">
        <v>0.0</v>
      </c>
      <c r="T910" t="s">
        <v>9</v>
      </c>
      <c r="U910" t="s">
        <v>854</v>
      </c>
      <c r="V910"/>
      <c r="W910"/>
    </row>
    <row r="911">
      <c r="A911" t="s">
        <v>639</v>
      </c>
      <c r="B911"/>
      <c r="C911"/>
      <c r="D911"/>
      <c r="E911"/>
      <c r="F911" t="s">
        <v>1298</v>
      </c>
      <c r="G911" t="s">
        <v>18</v>
      </c>
      <c r="H911" t="n">
        <v>123.5</v>
      </c>
      <c r="I911"/>
      <c r="J911"/>
      <c r="K911"/>
      <c r="L911"/>
      <c r="M911"/>
      <c r="N911" t="s">
        <v>19</v>
      </c>
      <c r="O911" t="s">
        <v>9</v>
      </c>
      <c r="P911"/>
      <c r="Q911" t="s">
        <v>10</v>
      </c>
      <c r="R911" t="n">
        <v>12400.0</v>
      </c>
      <c r="S911" t="n">
        <v>1.0</v>
      </c>
      <c r="T911" t="s">
        <v>9</v>
      </c>
      <c r="U911" t="s">
        <v>854</v>
      </c>
      <c r="V911"/>
      <c r="W911"/>
    </row>
    <row r="912">
      <c r="A912" t="s">
        <v>639</v>
      </c>
      <c r="B912"/>
      <c r="C912"/>
      <c r="D912"/>
      <c r="E912"/>
      <c r="F912" t="s">
        <v>1299</v>
      </c>
      <c r="G912" t="s">
        <v>18</v>
      </c>
      <c r="H912" t="n">
        <v>124.3</v>
      </c>
      <c r="I912"/>
      <c r="J912"/>
      <c r="K912"/>
      <c r="L912"/>
      <c r="M912"/>
      <c r="N912" t="s">
        <v>19</v>
      </c>
      <c r="O912" t="s">
        <v>9</v>
      </c>
      <c r="P912"/>
      <c r="Q912" t="s">
        <v>10</v>
      </c>
      <c r="R912" t="n">
        <v>12500.0</v>
      </c>
      <c r="S912" t="n">
        <v>1.0</v>
      </c>
      <c r="T912" t="s">
        <v>9</v>
      </c>
      <c r="U912" t="s">
        <v>854</v>
      </c>
      <c r="V912"/>
      <c r="W912"/>
    </row>
    <row r="913">
      <c r="A913" t="s">
        <v>639</v>
      </c>
      <c r="B913"/>
      <c r="C913"/>
      <c r="D913"/>
      <c r="E913"/>
      <c r="F913" t="s">
        <v>1300</v>
      </c>
      <c r="G913" t="s">
        <v>18</v>
      </c>
      <c r="H913" t="n">
        <v>124.7</v>
      </c>
      <c r="I913"/>
      <c r="J913"/>
      <c r="K913"/>
      <c r="L913"/>
      <c r="M913"/>
      <c r="N913" t="s">
        <v>19</v>
      </c>
      <c r="O913" t="s">
        <v>9</v>
      </c>
      <c r="P913"/>
      <c r="Q913" t="s">
        <v>10</v>
      </c>
      <c r="R913" t="n">
        <v>12500.0</v>
      </c>
      <c r="S913" t="n">
        <v>0.0</v>
      </c>
      <c r="T913" t="s">
        <v>9</v>
      </c>
      <c r="U913" t="s">
        <v>854</v>
      </c>
      <c r="V913"/>
      <c r="W913"/>
    </row>
    <row r="914">
      <c r="A914" t="s">
        <v>639</v>
      </c>
      <c r="B914"/>
      <c r="C914" t="s">
        <v>1301</v>
      </c>
      <c r="D914" t="s">
        <v>4</v>
      </c>
      <c r="E914" t="s">
        <v>438</v>
      </c>
      <c r="F914" t="s">
        <v>1302</v>
      </c>
      <c r="G914" t="s">
        <v>18</v>
      </c>
      <c r="H914" t="n">
        <v>123.5</v>
      </c>
      <c r="I914">
        <f>SUM(H915:H918)</f>
      </c>
      <c r="J914">
        <f>I915+69.6</f>
      </c>
      <c r="K914"/>
      <c r="L914"/>
      <c r="M914"/>
      <c r="N914" t="s">
        <v>19</v>
      </c>
      <c r="O914" t="s">
        <v>9</v>
      </c>
      <c r="P914"/>
      <c r="Q914" t="s">
        <v>10</v>
      </c>
      <c r="R914" t="n">
        <v>12400.0</v>
      </c>
      <c r="S914" t="n">
        <v>0.0</v>
      </c>
      <c r="T914" t="s">
        <v>9</v>
      </c>
      <c r="U914" t="s">
        <v>854</v>
      </c>
      <c r="V914"/>
      <c r="W914"/>
    </row>
    <row r="915">
      <c r="A915" t="s">
        <v>639</v>
      </c>
      <c r="B915"/>
      <c r="C915"/>
      <c r="D915"/>
      <c r="E915"/>
      <c r="F915" t="s">
        <v>1303</v>
      </c>
      <c r="G915" t="s">
        <v>18</v>
      </c>
      <c r="H915" t="n">
        <v>124.1</v>
      </c>
      <c r="I915"/>
      <c r="J915"/>
      <c r="K915"/>
      <c r="L915"/>
      <c r="M915"/>
      <c r="N915" t="s">
        <v>19</v>
      </c>
      <c r="O915" t="s">
        <v>9</v>
      </c>
      <c r="P915"/>
      <c r="Q915" t="s">
        <v>10</v>
      </c>
      <c r="R915" t="n">
        <v>12500.0</v>
      </c>
      <c r="S915" t="n">
        <v>0.0</v>
      </c>
      <c r="T915" t="s">
        <v>9</v>
      </c>
      <c r="U915" t="s">
        <v>854</v>
      </c>
      <c r="V915"/>
      <c r="W915"/>
    </row>
    <row r="916">
      <c r="A916" t="s">
        <v>639</v>
      </c>
      <c r="B916"/>
      <c r="C916"/>
      <c r="D916"/>
      <c r="E916"/>
      <c r="F916" t="s">
        <v>1304</v>
      </c>
      <c r="G916" t="s">
        <v>18</v>
      </c>
      <c r="H916" t="n">
        <v>123.5</v>
      </c>
      <c r="I916"/>
      <c r="J916"/>
      <c r="K916"/>
      <c r="L916"/>
      <c r="M916"/>
      <c r="N916" t="s">
        <v>19</v>
      </c>
      <c r="O916" t="s">
        <v>9</v>
      </c>
      <c r="P916"/>
      <c r="Q916" t="s">
        <v>10</v>
      </c>
      <c r="R916" t="n">
        <v>12400.0</v>
      </c>
      <c r="S916" t="n">
        <v>0.0</v>
      </c>
      <c r="T916" t="s">
        <v>9</v>
      </c>
      <c r="U916" t="s">
        <v>854</v>
      </c>
      <c r="V916"/>
      <c r="W916"/>
    </row>
    <row r="917">
      <c r="A917" t="s">
        <v>639</v>
      </c>
      <c r="B917"/>
      <c r="C917"/>
      <c r="D917"/>
      <c r="E917"/>
      <c r="F917" t="s">
        <v>1305</v>
      </c>
      <c r="G917" t="s">
        <v>18</v>
      </c>
      <c r="H917" t="n">
        <v>123.3</v>
      </c>
      <c r="I917"/>
      <c r="J917"/>
      <c r="K917"/>
      <c r="L917"/>
      <c r="M917"/>
      <c r="N917" t="s">
        <v>19</v>
      </c>
      <c r="O917" t="s">
        <v>9</v>
      </c>
      <c r="P917"/>
      <c r="Q917" t="s">
        <v>10</v>
      </c>
      <c r="R917" t="n">
        <v>12400.0</v>
      </c>
      <c r="S917" t="n">
        <v>0.0</v>
      </c>
      <c r="T917" t="s">
        <v>9</v>
      </c>
      <c r="U917" t="s">
        <v>854</v>
      </c>
      <c r="V917"/>
      <c r="W917"/>
    </row>
    <row r="918">
      <c r="A918" t="s">
        <v>639</v>
      </c>
      <c r="B918"/>
      <c r="C918" t="s">
        <v>1306</v>
      </c>
      <c r="D918" t="s">
        <v>4</v>
      </c>
      <c r="E918" t="s">
        <v>23</v>
      </c>
      <c r="F918" t="s">
        <v>1307</v>
      </c>
      <c r="G918" t="s">
        <v>719</v>
      </c>
      <c r="H918" t="n">
        <v>131.0</v>
      </c>
      <c r="I918">
        <f>SUM(H919:H920)</f>
      </c>
      <c r="J918" t="n">
        <v>302.6</v>
      </c>
      <c r="K918"/>
      <c r="L918"/>
      <c r="M918"/>
      <c r="N918" t="s">
        <v>19</v>
      </c>
      <c r="O918" t="s">
        <v>9</v>
      </c>
      <c r="P918"/>
      <c r="Q918" t="s">
        <v>10</v>
      </c>
      <c r="R918" t="n">
        <v>13200.0</v>
      </c>
      <c r="S918" t="n">
        <v>0.0</v>
      </c>
      <c r="T918" t="s">
        <v>9</v>
      </c>
      <c r="U918" t="s">
        <v>854</v>
      </c>
      <c r="V918"/>
      <c r="W918"/>
    </row>
    <row r="919">
      <c r="A919" t="s">
        <v>639</v>
      </c>
      <c r="B919"/>
      <c r="C919"/>
      <c r="D919"/>
      <c r="E919"/>
      <c r="F919" t="s">
        <v>1308</v>
      </c>
      <c r="G919" t="s">
        <v>719</v>
      </c>
      <c r="H919" t="n">
        <v>121.6</v>
      </c>
      <c r="I919"/>
      <c r="J919"/>
      <c r="K919"/>
      <c r="L919"/>
      <c r="M919"/>
      <c r="N919" t="s">
        <v>19</v>
      </c>
      <c r="O919" t="s">
        <v>9</v>
      </c>
      <c r="P919"/>
      <c r="Q919" t="s">
        <v>10</v>
      </c>
      <c r="R919" t="n">
        <v>12200.0</v>
      </c>
      <c r="S919" t="n">
        <v>1.0</v>
      </c>
      <c r="T919" t="s">
        <v>9</v>
      </c>
      <c r="U919" t="s">
        <v>854</v>
      </c>
      <c r="V919"/>
      <c r="W919"/>
    </row>
    <row r="920">
      <c r="A920" t="s">
        <v>639</v>
      </c>
      <c r="B920"/>
      <c r="C920" t="s">
        <v>1309</v>
      </c>
      <c r="D920" t="s">
        <v>4</v>
      </c>
      <c r="E920" t="s">
        <v>498</v>
      </c>
      <c r="F920" t="s">
        <v>1310</v>
      </c>
      <c r="G920" t="s">
        <v>46</v>
      </c>
      <c r="H920" t="n">
        <v>153.7</v>
      </c>
      <c r="I920">
        <f>SUM(H921:H922)</f>
      </c>
      <c r="J920" t="n">
        <v>350.4</v>
      </c>
      <c r="K920"/>
      <c r="L920"/>
      <c r="M920"/>
      <c r="N920" t="s">
        <v>8</v>
      </c>
      <c r="O920" t="s">
        <v>9</v>
      </c>
      <c r="P920"/>
      <c r="Q920" t="s">
        <v>10</v>
      </c>
      <c r="R920" t="n">
        <v>12500.0</v>
      </c>
      <c r="S920" t="n">
        <v>0.0</v>
      </c>
      <c r="T920" t="s">
        <v>9</v>
      </c>
      <c r="U920" t="s">
        <v>854</v>
      </c>
      <c r="V920"/>
      <c r="W920"/>
    </row>
    <row r="921">
      <c r="A921" t="s">
        <v>639</v>
      </c>
      <c r="B921"/>
      <c r="C921"/>
      <c r="D921"/>
      <c r="E921"/>
      <c r="F921" t="s">
        <v>1311</v>
      </c>
      <c r="G921" t="s">
        <v>46</v>
      </c>
      <c r="H921" t="n">
        <v>139.7</v>
      </c>
      <c r="I921"/>
      <c r="J921"/>
      <c r="K921"/>
      <c r="L921"/>
      <c r="M921"/>
      <c r="N921" t="s">
        <v>8</v>
      </c>
      <c r="O921" t="s">
        <v>9</v>
      </c>
      <c r="P921"/>
      <c r="Q921" t="s">
        <v>10</v>
      </c>
      <c r="R921" t="n">
        <v>11300.0</v>
      </c>
      <c r="S921" t="n">
        <v>0.0</v>
      </c>
      <c r="T921" t="s">
        <v>9</v>
      </c>
      <c r="U921" t="s">
        <v>854</v>
      </c>
      <c r="V921"/>
      <c r="W921"/>
    </row>
    <row r="922">
      <c r="A922" t="s">
        <v>639</v>
      </c>
      <c r="B922"/>
      <c r="C922" t="s">
        <v>1312</v>
      </c>
      <c r="D922" t="s">
        <v>4</v>
      </c>
      <c r="E922" t="s">
        <v>241</v>
      </c>
      <c r="F922" t="s">
        <v>1313</v>
      </c>
      <c r="G922" t="s">
        <v>719</v>
      </c>
      <c r="H922" t="n">
        <v>117.0</v>
      </c>
      <c r="I922">
        <f>SUM(H923:H924)</f>
      </c>
      <c r="J922">
        <f>I923+51.4</f>
      </c>
      <c r="K922"/>
      <c r="L922"/>
      <c r="M922"/>
      <c r="N922" t="s">
        <v>19</v>
      </c>
      <c r="O922" t="s">
        <v>9</v>
      </c>
      <c r="P922"/>
      <c r="Q922" t="s">
        <v>10</v>
      </c>
      <c r="R922" t="n">
        <v>11700.0</v>
      </c>
      <c r="S922" t="n">
        <v>0.0</v>
      </c>
      <c r="T922" t="s">
        <v>9</v>
      </c>
      <c r="U922" t="s">
        <v>854</v>
      </c>
      <c r="V922"/>
      <c r="W922"/>
    </row>
    <row r="923">
      <c r="A923" t="s">
        <v>639</v>
      </c>
      <c r="B923"/>
      <c r="C923"/>
      <c r="D923"/>
      <c r="E923"/>
      <c r="F923" t="s">
        <v>1314</v>
      </c>
      <c r="G923" t="s">
        <v>719</v>
      </c>
      <c r="H923" t="n">
        <v>127.0</v>
      </c>
      <c r="I923"/>
      <c r="J923"/>
      <c r="K923"/>
      <c r="L923"/>
      <c r="M923"/>
      <c r="N923" t="s">
        <v>19</v>
      </c>
      <c r="O923" t="s">
        <v>9</v>
      </c>
      <c r="P923"/>
      <c r="Q923" t="s">
        <v>10</v>
      </c>
      <c r="R923" t="n">
        <v>12800.0</v>
      </c>
      <c r="S923" t="n">
        <v>0.0</v>
      </c>
      <c r="T923" t="s">
        <v>9</v>
      </c>
      <c r="U923" t="s">
        <v>854</v>
      </c>
      <c r="V923"/>
      <c r="W923"/>
    </row>
    <row r="924">
      <c r="A924" t="s">
        <v>639</v>
      </c>
      <c r="B924"/>
      <c r="C924" t="s">
        <v>1315</v>
      </c>
      <c r="D924" t="s">
        <v>4</v>
      </c>
      <c r="E924" t="s">
        <v>241</v>
      </c>
      <c r="F924" t="s">
        <v>1316</v>
      </c>
      <c r="G924" t="s">
        <v>719</v>
      </c>
      <c r="H924" t="n">
        <v>122.4</v>
      </c>
      <c r="I924">
        <f>SUM(H925:H926)</f>
      </c>
      <c r="J924">
        <f>I925+51.4</f>
      </c>
      <c r="K924"/>
      <c r="L924"/>
      <c r="M924"/>
      <c r="N924" t="s">
        <v>19</v>
      </c>
      <c r="O924" t="s">
        <v>9</v>
      </c>
      <c r="P924"/>
      <c r="Q924" t="s">
        <v>10</v>
      </c>
      <c r="R924" t="n">
        <v>12300.0</v>
      </c>
      <c r="S924" t="n">
        <v>0.0</v>
      </c>
      <c r="T924" t="s">
        <v>9</v>
      </c>
      <c r="U924" t="s">
        <v>854</v>
      </c>
      <c r="V924"/>
      <c r="W924"/>
    </row>
    <row r="925">
      <c r="A925" t="s">
        <v>639</v>
      </c>
      <c r="B925"/>
      <c r="C925"/>
      <c r="D925"/>
      <c r="E925"/>
      <c r="F925" t="s">
        <v>1317</v>
      </c>
      <c r="G925" t="s">
        <v>719</v>
      </c>
      <c r="H925" t="n">
        <v>122.6</v>
      </c>
      <c r="I925"/>
      <c r="J925"/>
      <c r="K925"/>
      <c r="L925"/>
      <c r="M925"/>
      <c r="N925" t="s">
        <v>19</v>
      </c>
      <c r="O925" t="s">
        <v>9</v>
      </c>
      <c r="P925"/>
      <c r="Q925" t="s">
        <v>10</v>
      </c>
      <c r="R925" t="n">
        <v>12300.0</v>
      </c>
      <c r="S925" t="n">
        <v>0.0</v>
      </c>
      <c r="T925" t="s">
        <v>9</v>
      </c>
      <c r="U925" t="s">
        <v>854</v>
      </c>
      <c r="V925"/>
      <c r="W925"/>
    </row>
    <row r="926">
      <c r="A926" t="s">
        <v>639</v>
      </c>
      <c r="B926"/>
      <c r="C926" t="s">
        <v>1318</v>
      </c>
      <c r="D926" t="s">
        <v>4</v>
      </c>
      <c r="E926" t="s">
        <v>241</v>
      </c>
      <c r="F926" t="s">
        <v>1319</v>
      </c>
      <c r="G926" t="s">
        <v>719</v>
      </c>
      <c r="H926" t="n">
        <v>132.6</v>
      </c>
      <c r="I926">
        <f>SUM(H927:H928)</f>
      </c>
      <c r="J926">
        <f>I927+51.4</f>
      </c>
      <c r="K926"/>
      <c r="L926"/>
      <c r="M926"/>
      <c r="N926" t="s">
        <v>19</v>
      </c>
      <c r="O926" t="s">
        <v>9</v>
      </c>
      <c r="P926"/>
      <c r="Q926" t="s">
        <v>10</v>
      </c>
      <c r="R926" t="n">
        <v>13300.0</v>
      </c>
      <c r="S926" t="n">
        <v>1.0</v>
      </c>
      <c r="T926" t="s">
        <v>9</v>
      </c>
      <c r="U926" t="s">
        <v>854</v>
      </c>
      <c r="V926"/>
      <c r="W926"/>
    </row>
    <row r="927">
      <c r="A927" t="s">
        <v>639</v>
      </c>
      <c r="B927"/>
      <c r="C927"/>
      <c r="D927"/>
      <c r="E927"/>
      <c r="F927" t="s">
        <v>1320</v>
      </c>
      <c r="G927" t="s">
        <v>719</v>
      </c>
      <c r="H927" t="n">
        <v>116.6</v>
      </c>
      <c r="I927"/>
      <c r="J927"/>
      <c r="K927"/>
      <c r="L927"/>
      <c r="M927"/>
      <c r="N927" t="s">
        <v>19</v>
      </c>
      <c r="O927" t="s">
        <v>9</v>
      </c>
      <c r="P927"/>
      <c r="Q927" t="s">
        <v>10</v>
      </c>
      <c r="R927" t="n">
        <v>11700.0</v>
      </c>
      <c r="S927" t="n">
        <v>0.0</v>
      </c>
      <c r="T927" t="s">
        <v>9</v>
      </c>
      <c r="U927" t="s">
        <v>854</v>
      </c>
      <c r="V927"/>
      <c r="W927"/>
    </row>
    <row r="928">
      <c r="A928" t="s">
        <v>639</v>
      </c>
      <c r="B928"/>
      <c r="C928" t="s">
        <v>1321</v>
      </c>
      <c r="D928" t="s">
        <v>4</v>
      </c>
      <c r="E928" t="s">
        <v>241</v>
      </c>
      <c r="F928" t="s">
        <v>1173</v>
      </c>
      <c r="G928" t="s">
        <v>719</v>
      </c>
      <c r="H928" t="n">
        <v>124.0</v>
      </c>
      <c r="I928">
        <f>SUM(H929:H930)</f>
      </c>
      <c r="J928">
        <f>I929+51.4</f>
      </c>
      <c r="K928"/>
      <c r="L928"/>
      <c r="M928"/>
      <c r="N928" t="s">
        <v>19</v>
      </c>
      <c r="O928" t="s">
        <v>9</v>
      </c>
      <c r="P928"/>
      <c r="Q928" t="s">
        <v>10</v>
      </c>
      <c r="R928" t="n">
        <v>12500.0</v>
      </c>
      <c r="S928" t="n">
        <v>0.0</v>
      </c>
      <c r="T928" t="s">
        <v>9</v>
      </c>
      <c r="U928" t="s">
        <v>854</v>
      </c>
      <c r="V928"/>
      <c r="W928"/>
    </row>
    <row r="929">
      <c r="A929" t="s">
        <v>639</v>
      </c>
      <c r="B929"/>
      <c r="C929"/>
      <c r="D929"/>
      <c r="E929"/>
      <c r="F929" t="s">
        <v>1217</v>
      </c>
      <c r="G929" t="s">
        <v>719</v>
      </c>
      <c r="H929" t="n">
        <v>120.6</v>
      </c>
      <c r="I929"/>
      <c r="J929"/>
      <c r="K929"/>
      <c r="L929"/>
      <c r="M929"/>
      <c r="N929" t="s">
        <v>19</v>
      </c>
      <c r="O929" t="s">
        <v>9</v>
      </c>
      <c r="P929"/>
      <c r="Q929" t="s">
        <v>10</v>
      </c>
      <c r="R929" t="n">
        <v>12100.0</v>
      </c>
      <c r="S929" t="n">
        <v>0.0</v>
      </c>
      <c r="T929" t="s">
        <v>9</v>
      </c>
      <c r="U929" t="s">
        <v>854</v>
      </c>
      <c r="V929"/>
      <c r="W929"/>
    </row>
    <row r="930">
      <c r="A930" t="s">
        <v>639</v>
      </c>
      <c r="B930"/>
      <c r="C930" t="s">
        <v>1322</v>
      </c>
      <c r="D930" t="s">
        <v>4</v>
      </c>
      <c r="E930" t="s">
        <v>241</v>
      </c>
      <c r="F930" t="s">
        <v>1323</v>
      </c>
      <c r="G930" t="s">
        <v>719</v>
      </c>
      <c r="H930" t="n">
        <v>123.2</v>
      </c>
      <c r="I930">
        <f>SUM(H931:H932)</f>
      </c>
      <c r="J930">
        <f>I931+51.4</f>
      </c>
      <c r="K930"/>
      <c r="L930"/>
      <c r="M930"/>
      <c r="N930" t="s">
        <v>19</v>
      </c>
      <c r="O930" t="s">
        <v>9</v>
      </c>
      <c r="P930"/>
      <c r="Q930" t="s">
        <v>10</v>
      </c>
      <c r="R930" t="n">
        <v>12400.0</v>
      </c>
      <c r="S930" t="n">
        <v>0.0</v>
      </c>
      <c r="T930" t="s">
        <v>9</v>
      </c>
      <c r="U930" t="s">
        <v>854</v>
      </c>
      <c r="V930"/>
      <c r="W930"/>
    </row>
    <row r="931">
      <c r="A931" t="s">
        <v>639</v>
      </c>
      <c r="B931"/>
      <c r="C931"/>
      <c r="D931"/>
      <c r="E931"/>
      <c r="F931" t="s">
        <v>1324</v>
      </c>
      <c r="G931" t="s">
        <v>719</v>
      </c>
      <c r="H931" t="n">
        <v>123.1</v>
      </c>
      <c r="I931"/>
      <c r="J931"/>
      <c r="K931"/>
      <c r="L931"/>
      <c r="M931"/>
      <c r="N931" t="s">
        <v>19</v>
      </c>
      <c r="O931" t="s">
        <v>9</v>
      </c>
      <c r="P931"/>
      <c r="Q931" t="s">
        <v>10</v>
      </c>
      <c r="R931" t="n">
        <v>12400.0</v>
      </c>
      <c r="S931" t="n">
        <v>0.0</v>
      </c>
      <c r="T931" t="s">
        <v>9</v>
      </c>
      <c r="U931" t="s">
        <v>854</v>
      </c>
      <c r="V931"/>
      <c r="W931"/>
    </row>
    <row r="932">
      <c r="A932" t="s">
        <v>639</v>
      </c>
      <c r="B932"/>
      <c r="C932" t="s">
        <v>1325</v>
      </c>
      <c r="D932" t="s">
        <v>4</v>
      </c>
      <c r="E932" t="s">
        <v>1326</v>
      </c>
      <c r="F932" t="s">
        <v>1327</v>
      </c>
      <c r="G932" t="s">
        <v>1328</v>
      </c>
      <c r="H932" t="n">
        <v>244.4</v>
      </c>
      <c r="I932">
        <f>SUM(H933:H934)</f>
      </c>
      <c r="J932">
        <f>I933+81.2</f>
      </c>
      <c r="K932"/>
      <c r="L932"/>
      <c r="M932"/>
      <c r="N932" t="s">
        <v>19</v>
      </c>
      <c r="O932" t="s">
        <v>9</v>
      </c>
      <c r="P932"/>
      <c r="Q932" t="s">
        <v>10</v>
      </c>
      <c r="R932" t="n">
        <v>12400.0</v>
      </c>
      <c r="S932" t="n">
        <v>0.0</v>
      </c>
      <c r="T932" t="s">
        <v>9</v>
      </c>
      <c r="U932" t="s">
        <v>854</v>
      </c>
      <c r="V932"/>
      <c r="W932"/>
    </row>
    <row r="933">
      <c r="A933" t="s">
        <v>639</v>
      </c>
      <c r="B933"/>
      <c r="C933"/>
      <c r="D933"/>
      <c r="E933"/>
      <c r="F933" t="s">
        <v>1329</v>
      </c>
      <c r="G933" t="s">
        <v>1328</v>
      </c>
      <c r="H933" t="n">
        <v>231.4</v>
      </c>
      <c r="I933"/>
      <c r="J933"/>
      <c r="K933"/>
      <c r="L933"/>
      <c r="M933"/>
      <c r="N933" t="s">
        <v>19</v>
      </c>
      <c r="O933" t="s">
        <v>9</v>
      </c>
      <c r="P933"/>
      <c r="Q933" t="s">
        <v>10</v>
      </c>
      <c r="R933" t="n">
        <v>11700.0</v>
      </c>
      <c r="S933" t="n">
        <v>0.0</v>
      </c>
      <c r="T933" t="s">
        <v>9</v>
      </c>
      <c r="U933" t="s">
        <v>854</v>
      </c>
      <c r="V933"/>
      <c r="W933"/>
    </row>
    <row r="934">
      <c r="A934" t="s">
        <v>639</v>
      </c>
      <c r="B934"/>
      <c r="C934" t="s">
        <v>1330</v>
      </c>
      <c r="D934" t="s">
        <v>4</v>
      </c>
      <c r="E934" t="s">
        <v>1331</v>
      </c>
      <c r="F934" t="s">
        <v>1332</v>
      </c>
      <c r="G934" t="s">
        <v>1333</v>
      </c>
      <c r="H934" t="n">
        <v>186.0</v>
      </c>
      <c r="I934">
        <f>SUM(H935:H936)</f>
      </c>
      <c r="J934" t="n">
        <v>425.2</v>
      </c>
      <c r="K934"/>
      <c r="L934"/>
      <c r="M934"/>
      <c r="N934" t="s">
        <v>19</v>
      </c>
      <c r="O934" t="s">
        <v>9</v>
      </c>
      <c r="P934"/>
      <c r="Q934" t="s">
        <v>10</v>
      </c>
      <c r="R934" t="n">
        <v>12600.0</v>
      </c>
      <c r="S934" t="n">
        <v>0.0</v>
      </c>
      <c r="T934" t="s">
        <v>9</v>
      </c>
      <c r="U934" t="s">
        <v>854</v>
      </c>
      <c r="V934"/>
      <c r="W934"/>
    </row>
    <row r="935">
      <c r="A935" t="s">
        <v>639</v>
      </c>
      <c r="B935"/>
      <c r="C935"/>
      <c r="D935"/>
      <c r="E935"/>
      <c r="F935" t="s">
        <v>1334</v>
      </c>
      <c r="G935" t="s">
        <v>1333</v>
      </c>
      <c r="H935" t="n">
        <v>180.8</v>
      </c>
      <c r="I935"/>
      <c r="J935"/>
      <c r="K935"/>
      <c r="L935"/>
      <c r="M935"/>
      <c r="N935" t="s">
        <v>19</v>
      </c>
      <c r="O935" t="s">
        <v>9</v>
      </c>
      <c r="P935"/>
      <c r="Q935" t="s">
        <v>10</v>
      </c>
      <c r="R935" t="n">
        <v>12200.0</v>
      </c>
      <c r="S935" t="n">
        <v>0.0</v>
      </c>
      <c r="T935" t="s">
        <v>9</v>
      </c>
      <c r="U935" t="s">
        <v>854</v>
      </c>
      <c r="V935"/>
      <c r="W935"/>
    </row>
    <row r="936">
      <c r="A936" t="s">
        <v>639</v>
      </c>
      <c r="B936"/>
      <c r="C936" t="s">
        <v>1335</v>
      </c>
      <c r="D936" t="s">
        <v>4</v>
      </c>
      <c r="E936" t="s">
        <v>1326</v>
      </c>
      <c r="F936" t="s">
        <v>1336</v>
      </c>
      <c r="G936" t="s">
        <v>1328</v>
      </c>
      <c r="H936" t="n">
        <v>239.4</v>
      </c>
      <c r="I936">
        <f>SUM(H937:H938)</f>
      </c>
      <c r="J936" t="n">
        <v>545.8</v>
      </c>
      <c r="K936"/>
      <c r="L936"/>
      <c r="M936"/>
      <c r="N936" t="s">
        <v>19</v>
      </c>
      <c r="O936" t="s">
        <v>9</v>
      </c>
      <c r="P936"/>
      <c r="Q936" t="s">
        <v>10</v>
      </c>
      <c r="R936" t="n">
        <v>12100.0</v>
      </c>
      <c r="S936" t="n">
        <v>0.0</v>
      </c>
      <c r="T936" t="s">
        <v>9</v>
      </c>
      <c r="U936" t="s">
        <v>854</v>
      </c>
      <c r="V936"/>
      <c r="W936"/>
    </row>
    <row r="937">
      <c r="A937" t="s">
        <v>639</v>
      </c>
      <c r="B937"/>
      <c r="C937"/>
      <c r="D937"/>
      <c r="E937"/>
      <c r="F937" t="s">
        <v>1337</v>
      </c>
      <c r="G937" t="s">
        <v>1328</v>
      </c>
      <c r="H937" t="n">
        <v>225.2</v>
      </c>
      <c r="I937"/>
      <c r="J937"/>
      <c r="K937"/>
      <c r="L937"/>
      <c r="M937"/>
      <c r="N937" t="s">
        <v>19</v>
      </c>
      <c r="O937" t="s">
        <v>9</v>
      </c>
      <c r="P937"/>
      <c r="Q937" t="s">
        <v>10</v>
      </c>
      <c r="R937" t="n">
        <v>11400.0</v>
      </c>
      <c r="S937" t="n">
        <v>0.0</v>
      </c>
      <c r="T937" t="s">
        <v>9</v>
      </c>
      <c r="U937" t="s">
        <v>854</v>
      </c>
      <c r="V937"/>
      <c r="W937"/>
    </row>
    <row r="938">
      <c r="A938" t="s">
        <v>639</v>
      </c>
      <c r="B938"/>
      <c r="C938" t="s">
        <v>1338</v>
      </c>
      <c r="D938" t="s">
        <v>4</v>
      </c>
      <c r="E938" t="s">
        <v>241</v>
      </c>
      <c r="F938" t="s">
        <v>1339</v>
      </c>
      <c r="G938" t="s">
        <v>719</v>
      </c>
      <c r="H938" t="n">
        <v>118.2</v>
      </c>
      <c r="I938">
        <f>SUM(H939:H940)</f>
      </c>
      <c r="J938" t="n">
        <v>287.0</v>
      </c>
      <c r="K938"/>
      <c r="L938"/>
      <c r="M938"/>
      <c r="N938" t="s">
        <v>19</v>
      </c>
      <c r="O938" t="s">
        <v>9</v>
      </c>
      <c r="P938"/>
      <c r="Q938" t="s">
        <v>10</v>
      </c>
      <c r="R938" t="n">
        <v>11900.0</v>
      </c>
      <c r="S938" t="n">
        <v>0.0</v>
      </c>
      <c r="T938" t="s">
        <v>9</v>
      </c>
      <c r="U938" t="s">
        <v>854</v>
      </c>
      <c r="V938"/>
      <c r="W938"/>
    </row>
    <row r="939">
      <c r="A939" t="s">
        <v>639</v>
      </c>
      <c r="B939"/>
      <c r="C939"/>
      <c r="D939"/>
      <c r="E939"/>
      <c r="F939" t="s">
        <v>1340</v>
      </c>
      <c r="G939" t="s">
        <v>719</v>
      </c>
      <c r="H939" t="n">
        <v>117.4</v>
      </c>
      <c r="I939"/>
      <c r="J939"/>
      <c r="K939"/>
      <c r="L939"/>
      <c r="M939"/>
      <c r="N939" t="s">
        <v>19</v>
      </c>
      <c r="O939" t="s">
        <v>9</v>
      </c>
      <c r="P939"/>
      <c r="Q939" t="s">
        <v>10</v>
      </c>
      <c r="R939" t="n">
        <v>11800.0</v>
      </c>
      <c r="S939" t="n">
        <v>0.0</v>
      </c>
      <c r="T939" t="s">
        <v>9</v>
      </c>
      <c r="U939" t="s">
        <v>854</v>
      </c>
      <c r="V939"/>
      <c r="W939"/>
    </row>
    <row r="940">
      <c r="A940" t="s">
        <v>639</v>
      </c>
      <c r="B940"/>
      <c r="C940" t="s">
        <v>1341</v>
      </c>
      <c r="D940" t="s">
        <v>4</v>
      </c>
      <c r="E940" t="s">
        <v>894</v>
      </c>
      <c r="F940" t="s">
        <v>1342</v>
      </c>
      <c r="G940" t="s">
        <v>1343</v>
      </c>
      <c r="H940" t="n">
        <v>201.3</v>
      </c>
      <c r="I940">
        <f>SUM(H941:H942)</f>
      </c>
      <c r="J940" t="n">
        <v>458.0</v>
      </c>
      <c r="K940"/>
      <c r="L940"/>
      <c r="M940"/>
      <c r="N940" t="s">
        <v>19</v>
      </c>
      <c r="O940" t="s">
        <v>9</v>
      </c>
      <c r="P940"/>
      <c r="Q940" t="s">
        <v>10</v>
      </c>
      <c r="R940" t="n">
        <v>12300.0</v>
      </c>
      <c r="S940" t="n">
        <v>0.0</v>
      </c>
      <c r="T940" t="s">
        <v>9</v>
      </c>
      <c r="U940" t="s">
        <v>854</v>
      </c>
      <c r="V940"/>
      <c r="W940"/>
    </row>
    <row r="941">
      <c r="A941" t="s">
        <v>639</v>
      </c>
      <c r="B941"/>
      <c r="C941"/>
      <c r="D941"/>
      <c r="E941"/>
      <c r="F941" t="s">
        <v>1344</v>
      </c>
      <c r="G941" t="s">
        <v>1343</v>
      </c>
      <c r="H941" t="n">
        <v>194.3</v>
      </c>
      <c r="I941"/>
      <c r="J941"/>
      <c r="K941"/>
      <c r="L941"/>
      <c r="M941"/>
      <c r="N941" t="s">
        <v>19</v>
      </c>
      <c r="O941" t="s">
        <v>9</v>
      </c>
      <c r="P941"/>
      <c r="Q941" t="s">
        <v>10</v>
      </c>
      <c r="R941" t="n">
        <v>12000.0</v>
      </c>
      <c r="S941" t="n">
        <v>0.0</v>
      </c>
      <c r="T941" t="s">
        <v>9</v>
      </c>
      <c r="U941" t="s">
        <v>854</v>
      </c>
      <c r="V941"/>
      <c r="W941"/>
    </row>
    <row r="942">
      <c r="A942" t="s">
        <v>639</v>
      </c>
      <c r="B942"/>
      <c r="C942" t="s">
        <v>1345</v>
      </c>
      <c r="D942" t="s">
        <v>4</v>
      </c>
      <c r="E942" t="s">
        <v>848</v>
      </c>
      <c r="F942" t="s">
        <v>1346</v>
      </c>
      <c r="G942" t="s">
        <v>850</v>
      </c>
      <c r="H942" t="n">
        <v>185.6</v>
      </c>
      <c r="I942">
        <f>SUM(H943:H944)</f>
      </c>
      <c r="J942" t="n">
        <v>448.0</v>
      </c>
      <c r="K942"/>
      <c r="L942"/>
      <c r="M942"/>
      <c r="N942" t="s">
        <v>19</v>
      </c>
      <c r="O942" t="s">
        <v>9</v>
      </c>
      <c r="P942"/>
      <c r="Q942" t="s">
        <v>10</v>
      </c>
      <c r="R942" t="n">
        <v>11900.0</v>
      </c>
      <c r="S942" t="n">
        <v>0.0</v>
      </c>
      <c r="T942" t="s">
        <v>9</v>
      </c>
      <c r="U942" t="s">
        <v>854</v>
      </c>
      <c r="V942"/>
      <c r="W942"/>
    </row>
    <row r="943">
      <c r="A943" t="s">
        <v>639</v>
      </c>
      <c r="B943"/>
      <c r="C943"/>
      <c r="D943"/>
      <c r="E943"/>
      <c r="F943" t="s">
        <v>1347</v>
      </c>
      <c r="G943" t="s">
        <v>850</v>
      </c>
      <c r="H943" t="n">
        <v>199.4</v>
      </c>
      <c r="I943"/>
      <c r="J943"/>
      <c r="K943"/>
      <c r="L943"/>
      <c r="M943"/>
      <c r="N943" t="s">
        <v>19</v>
      </c>
      <c r="O943" t="s">
        <v>9</v>
      </c>
      <c r="P943"/>
      <c r="Q943" t="s">
        <v>10</v>
      </c>
      <c r="R943" t="n">
        <v>12800.0</v>
      </c>
      <c r="S943" t="n">
        <v>0.0</v>
      </c>
      <c r="T943" t="s">
        <v>9</v>
      </c>
      <c r="U943" t="s">
        <v>854</v>
      </c>
      <c r="V943"/>
      <c r="W943"/>
    </row>
    <row r="944">
      <c r="A944" t="s">
        <v>639</v>
      </c>
      <c r="B944" t="n">
        <v>45439.0</v>
      </c>
      <c r="C944" t="s">
        <v>1348</v>
      </c>
      <c r="D944" t="s">
        <v>4</v>
      </c>
      <c r="E944" t="s">
        <v>23</v>
      </c>
      <c r="F944" t="s">
        <v>1349</v>
      </c>
      <c r="G944" t="s">
        <v>719</v>
      </c>
      <c r="H944" t="n">
        <v>124.6</v>
      </c>
      <c r="I944">
        <f>SUM(H945:H946)</f>
      </c>
      <c r="J944">
        <f>I945+51.6</f>
      </c>
      <c r="K944"/>
      <c r="L944"/>
      <c r="M944"/>
      <c r="N944" t="s">
        <v>19</v>
      </c>
      <c r="O944" t="s">
        <v>9</v>
      </c>
      <c r="P944"/>
      <c r="Q944" t="s">
        <v>10</v>
      </c>
      <c r="R944" t="n">
        <v>12500.0</v>
      </c>
      <c r="S944" t="n">
        <v>0.0</v>
      </c>
      <c r="T944" t="s">
        <v>9</v>
      </c>
      <c r="U944" t="s">
        <v>854</v>
      </c>
      <c r="V944"/>
      <c r="W944"/>
    </row>
    <row r="945">
      <c r="A945" t="s">
        <v>639</v>
      </c>
      <c r="B945"/>
      <c r="C945"/>
      <c r="D945"/>
      <c r="E945"/>
      <c r="F945" t="s">
        <v>1350</v>
      </c>
      <c r="G945" t="s">
        <v>719</v>
      </c>
      <c r="H945" t="n">
        <v>123.2</v>
      </c>
      <c r="I945"/>
      <c r="J945"/>
      <c r="K945"/>
      <c r="L945"/>
      <c r="M945"/>
      <c r="N945" t="s">
        <v>19</v>
      </c>
      <c r="O945" t="s">
        <v>9</v>
      </c>
      <c r="P945"/>
      <c r="Q945" t="s">
        <v>10</v>
      </c>
      <c r="R945" t="n">
        <v>12400.0</v>
      </c>
      <c r="S945" t="n">
        <v>0.0</v>
      </c>
      <c r="T945" t="s">
        <v>9</v>
      </c>
      <c r="U945" t="s">
        <v>854</v>
      </c>
      <c r="V945"/>
      <c r="W945"/>
    </row>
    <row r="946">
      <c r="A946" t="s">
        <v>639</v>
      </c>
      <c r="B946"/>
      <c r="C946" t="s">
        <v>1351</v>
      </c>
      <c r="D946" t="s">
        <v>4</v>
      </c>
      <c r="E946" t="s">
        <v>23</v>
      </c>
      <c r="F946" t="s">
        <v>1352</v>
      </c>
      <c r="G946" t="s">
        <v>719</v>
      </c>
      <c r="H946" t="n">
        <v>118.6</v>
      </c>
      <c r="I946">
        <f>SUM(H947:H948)</f>
      </c>
      <c r="J946">
        <f>I947+51.6</f>
      </c>
      <c r="K946"/>
      <c r="L946"/>
      <c r="M946"/>
      <c r="N946" t="s">
        <v>19</v>
      </c>
      <c r="O946" t="s">
        <v>9</v>
      </c>
      <c r="P946"/>
      <c r="Q946" t="s">
        <v>10</v>
      </c>
      <c r="R946" t="n">
        <v>11900.0</v>
      </c>
      <c r="S946" t="n">
        <v>0.0</v>
      </c>
      <c r="T946" t="s">
        <v>9</v>
      </c>
      <c r="U946" t="s">
        <v>854</v>
      </c>
      <c r="V946"/>
      <c r="W946"/>
    </row>
    <row r="947">
      <c r="A947" t="s">
        <v>639</v>
      </c>
      <c r="B947"/>
      <c r="C947"/>
      <c r="D947"/>
      <c r="E947"/>
      <c r="F947" t="s">
        <v>1353</v>
      </c>
      <c r="G947" t="s">
        <v>719</v>
      </c>
      <c r="H947" t="n">
        <v>123.2</v>
      </c>
      <c r="I947"/>
      <c r="J947"/>
      <c r="K947"/>
      <c r="L947"/>
      <c r="M947"/>
      <c r="N947" t="s">
        <v>19</v>
      </c>
      <c r="O947" t="s">
        <v>9</v>
      </c>
      <c r="P947"/>
      <c r="Q947" t="s">
        <v>10</v>
      </c>
      <c r="R947" t="n">
        <v>12400.0</v>
      </c>
      <c r="S947" t="n">
        <v>0.0</v>
      </c>
      <c r="T947" t="s">
        <v>9</v>
      </c>
      <c r="U947" t="s">
        <v>854</v>
      </c>
      <c r="V947"/>
      <c r="W947"/>
    </row>
    <row r="948">
      <c r="A948" t="s">
        <v>639</v>
      </c>
      <c r="B948"/>
      <c r="C948" t="s">
        <v>1354</v>
      </c>
      <c r="D948" t="s">
        <v>4</v>
      </c>
      <c r="E948" t="s">
        <v>23</v>
      </c>
      <c r="F948" t="s">
        <v>1355</v>
      </c>
      <c r="G948" t="s">
        <v>719</v>
      </c>
      <c r="H948" t="n">
        <v>121.6</v>
      </c>
      <c r="I948">
        <f>SUM(H949:H950)</f>
      </c>
      <c r="J948">
        <f>I949+51.6</f>
      </c>
      <c r="K948"/>
      <c r="L948"/>
      <c r="M948"/>
      <c r="N948" t="s">
        <v>19</v>
      </c>
      <c r="O948" t="s">
        <v>9</v>
      </c>
      <c r="P948"/>
      <c r="Q948" t="s">
        <v>10</v>
      </c>
      <c r="R948" t="n">
        <v>12200.0</v>
      </c>
      <c r="S948" t="n">
        <v>0.0</v>
      </c>
      <c r="T948" t="s">
        <v>9</v>
      </c>
      <c r="U948" t="s">
        <v>854</v>
      </c>
      <c r="V948"/>
      <c r="W948"/>
    </row>
    <row r="949">
      <c r="A949" t="s">
        <v>639</v>
      </c>
      <c r="B949"/>
      <c r="C949"/>
      <c r="D949"/>
      <c r="E949"/>
      <c r="F949" t="s">
        <v>1356</v>
      </c>
      <c r="G949" t="s">
        <v>719</v>
      </c>
      <c r="H949" t="n">
        <v>121.6</v>
      </c>
      <c r="I949"/>
      <c r="J949"/>
      <c r="K949"/>
      <c r="L949"/>
      <c r="M949"/>
      <c r="N949" t="s">
        <v>19</v>
      </c>
      <c r="O949" t="s">
        <v>9</v>
      </c>
      <c r="P949"/>
      <c r="Q949" t="s">
        <v>10</v>
      </c>
      <c r="R949" t="n">
        <v>12200.0</v>
      </c>
      <c r="S949" t="n">
        <v>0.0</v>
      </c>
      <c r="T949" t="s">
        <v>9</v>
      </c>
      <c r="U949" t="s">
        <v>854</v>
      </c>
      <c r="V949"/>
      <c r="W949"/>
    </row>
    <row r="950">
      <c r="A950" t="s">
        <v>639</v>
      </c>
      <c r="B950"/>
      <c r="C950" t="s">
        <v>1357</v>
      </c>
      <c r="D950" t="s">
        <v>4</v>
      </c>
      <c r="E950" t="s">
        <v>23</v>
      </c>
      <c r="F950" t="s">
        <v>1358</v>
      </c>
      <c r="G950" t="s">
        <v>719</v>
      </c>
      <c r="H950" t="n">
        <v>120.8</v>
      </c>
      <c r="I950">
        <f>SUM(H951:H952)</f>
      </c>
      <c r="J950">
        <f>I951+51.6</f>
      </c>
      <c r="K950"/>
      <c r="L950"/>
      <c r="M950"/>
      <c r="N950" t="s">
        <v>19</v>
      </c>
      <c r="O950" t="s">
        <v>9</v>
      </c>
      <c r="P950"/>
      <c r="Q950" t="s">
        <v>10</v>
      </c>
      <c r="R950" t="n">
        <v>12100.0</v>
      </c>
      <c r="S950" t="n">
        <v>0.0</v>
      </c>
      <c r="T950" t="s">
        <v>9</v>
      </c>
      <c r="U950" t="s">
        <v>854</v>
      </c>
      <c r="V950"/>
      <c r="W950"/>
    </row>
    <row r="951">
      <c r="A951" t="s">
        <v>639</v>
      </c>
      <c r="B951"/>
      <c r="C951"/>
      <c r="D951"/>
      <c r="E951"/>
      <c r="F951" t="s">
        <v>1359</v>
      </c>
      <c r="G951" t="s">
        <v>719</v>
      </c>
      <c r="H951" t="n">
        <v>120.2</v>
      </c>
      <c r="I951"/>
      <c r="J951"/>
      <c r="K951"/>
      <c r="L951"/>
      <c r="M951"/>
      <c r="N951" t="s">
        <v>19</v>
      </c>
      <c r="O951" t="s">
        <v>9</v>
      </c>
      <c r="P951"/>
      <c r="Q951" t="s">
        <v>10</v>
      </c>
      <c r="R951" t="n">
        <v>12100.0</v>
      </c>
      <c r="S951" t="n">
        <v>0.0</v>
      </c>
      <c r="T951" t="s">
        <v>9</v>
      </c>
      <c r="U951" t="s">
        <v>854</v>
      </c>
      <c r="V951"/>
      <c r="W951"/>
    </row>
    <row r="952">
      <c r="A952" t="s">
        <v>639</v>
      </c>
      <c r="B952"/>
      <c r="C952" t="s">
        <v>1360</v>
      </c>
      <c r="D952" t="s">
        <v>4</v>
      </c>
      <c r="E952" t="s">
        <v>23</v>
      </c>
      <c r="F952" t="s">
        <v>1361</v>
      </c>
      <c r="G952" t="s">
        <v>719</v>
      </c>
      <c r="H952" t="n">
        <v>112.4</v>
      </c>
      <c r="I952">
        <f>SUM(H953:H954)</f>
      </c>
      <c r="J952">
        <f>I953+51.6</f>
      </c>
      <c r="K952"/>
      <c r="L952"/>
      <c r="M952"/>
      <c r="N952" t="s">
        <v>19</v>
      </c>
      <c r="O952" t="s">
        <v>9</v>
      </c>
      <c r="P952"/>
      <c r="Q952" t="s">
        <v>10</v>
      </c>
      <c r="R952" t="n">
        <v>11300.0</v>
      </c>
      <c r="S952" t="n">
        <v>0.0</v>
      </c>
      <c r="T952" t="s">
        <v>9</v>
      </c>
      <c r="U952" t="s">
        <v>854</v>
      </c>
      <c r="V952"/>
      <c r="W952"/>
    </row>
    <row r="953">
      <c r="A953" t="s">
        <v>639</v>
      </c>
      <c r="B953"/>
      <c r="C953"/>
      <c r="D953"/>
      <c r="E953"/>
      <c r="F953" t="s">
        <v>1362</v>
      </c>
      <c r="G953" t="s">
        <v>719</v>
      </c>
      <c r="H953" t="n">
        <v>113.0</v>
      </c>
      <c r="I953"/>
      <c r="J953"/>
      <c r="K953"/>
      <c r="L953"/>
      <c r="M953"/>
      <c r="N953" t="s">
        <v>19</v>
      </c>
      <c r="O953" t="s">
        <v>9</v>
      </c>
      <c r="P953"/>
      <c r="Q953" t="s">
        <v>10</v>
      </c>
      <c r="R953" t="n">
        <v>11300.0</v>
      </c>
      <c r="S953" t="n">
        <v>0.0</v>
      </c>
      <c r="T953" t="s">
        <v>9</v>
      </c>
      <c r="U953" t="s">
        <v>854</v>
      </c>
      <c r="V953"/>
      <c r="W953"/>
    </row>
    <row r="954">
      <c r="A954" t="s">
        <v>639</v>
      </c>
      <c r="B954"/>
      <c r="C954" t="s">
        <v>1363</v>
      </c>
      <c r="D954" t="s">
        <v>4</v>
      </c>
      <c r="E954" t="s">
        <v>23</v>
      </c>
      <c r="F954" t="s">
        <v>1364</v>
      </c>
      <c r="G954" t="s">
        <v>719</v>
      </c>
      <c r="H954" t="n">
        <v>123.2</v>
      </c>
      <c r="I954">
        <f>SUM(H955:H956)</f>
      </c>
      <c r="J954">
        <f>I955+51.6</f>
      </c>
      <c r="K954"/>
      <c r="L954"/>
      <c r="M954"/>
      <c r="N954" t="s">
        <v>19</v>
      </c>
      <c r="O954" t="s">
        <v>9</v>
      </c>
      <c r="P954"/>
      <c r="Q954" t="s">
        <v>10</v>
      </c>
      <c r="R954" t="n">
        <v>12400.0</v>
      </c>
      <c r="S954" t="n">
        <v>0.0</v>
      </c>
      <c r="T954" t="s">
        <v>9</v>
      </c>
      <c r="U954" t="s">
        <v>854</v>
      </c>
      <c r="V954"/>
      <c r="W954"/>
    </row>
    <row r="955">
      <c r="A955" t="s">
        <v>639</v>
      </c>
      <c r="B955"/>
      <c r="C955"/>
      <c r="D955"/>
      <c r="E955"/>
      <c r="F955" t="s">
        <v>1365</v>
      </c>
      <c r="G955" t="s">
        <v>719</v>
      </c>
      <c r="H955" t="n">
        <v>124.6</v>
      </c>
      <c r="I955"/>
      <c r="J955"/>
      <c r="K955"/>
      <c r="L955"/>
      <c r="M955"/>
      <c r="N955" t="s">
        <v>19</v>
      </c>
      <c r="O955" t="s">
        <v>9</v>
      </c>
      <c r="P955"/>
      <c r="Q955" t="s">
        <v>10</v>
      </c>
      <c r="R955" t="n">
        <v>12500.0</v>
      </c>
      <c r="S955" t="n">
        <v>0.0</v>
      </c>
      <c r="T955" t="s">
        <v>9</v>
      </c>
      <c r="U955" t="s">
        <v>854</v>
      </c>
      <c r="V955"/>
      <c r="W955"/>
    </row>
    <row r="956">
      <c r="A956" t="s">
        <v>639</v>
      </c>
      <c r="B956"/>
      <c r="C956" t="s">
        <v>1366</v>
      </c>
      <c r="D956" t="s">
        <v>4</v>
      </c>
      <c r="E956" t="s">
        <v>23</v>
      </c>
      <c r="F956" t="s">
        <v>1367</v>
      </c>
      <c r="G956" t="s">
        <v>719</v>
      </c>
      <c r="H956" t="n">
        <v>121.0</v>
      </c>
      <c r="I956">
        <f>SUM(H957:H958)</f>
      </c>
      <c r="J956">
        <f>I957+51.6</f>
      </c>
      <c r="K956"/>
      <c r="L956"/>
      <c r="M956"/>
      <c r="N956" t="s">
        <v>19</v>
      </c>
      <c r="O956" t="s">
        <v>9</v>
      </c>
      <c r="P956"/>
      <c r="Q956" t="s">
        <v>10</v>
      </c>
      <c r="R956" t="n">
        <v>12100.0</v>
      </c>
      <c r="S956" t="n">
        <v>0.0</v>
      </c>
      <c r="T956" t="s">
        <v>9</v>
      </c>
      <c r="U956" t="s">
        <v>854</v>
      </c>
      <c r="V956"/>
      <c r="W956"/>
    </row>
    <row r="957">
      <c r="A957" t="s">
        <v>639</v>
      </c>
      <c r="B957"/>
      <c r="C957"/>
      <c r="D957"/>
      <c r="E957"/>
      <c r="F957" t="s">
        <v>1368</v>
      </c>
      <c r="G957" t="s">
        <v>719</v>
      </c>
      <c r="H957" t="n">
        <v>125.0</v>
      </c>
      <c r="I957"/>
      <c r="J957"/>
      <c r="K957"/>
      <c r="L957"/>
      <c r="M957"/>
      <c r="N957" t="s">
        <v>19</v>
      </c>
      <c r="O957" t="s">
        <v>9</v>
      </c>
      <c r="P957"/>
      <c r="Q957" t="s">
        <v>10</v>
      </c>
      <c r="R957" t="n">
        <v>12600.0</v>
      </c>
      <c r="S957" t="n">
        <v>0.0</v>
      </c>
      <c r="T957" t="s">
        <v>9</v>
      </c>
      <c r="U957" t="s">
        <v>854</v>
      </c>
      <c r="V957"/>
      <c r="W957"/>
    </row>
    <row r="958">
      <c r="A958" t="s">
        <v>639</v>
      </c>
      <c r="B958"/>
      <c r="C958" t="s">
        <v>1369</v>
      </c>
      <c r="D958" t="s">
        <v>4</v>
      </c>
      <c r="E958" t="s">
        <v>23</v>
      </c>
      <c r="F958" t="s">
        <v>1370</v>
      </c>
      <c r="G958" t="s">
        <v>719</v>
      </c>
      <c r="H958" t="n">
        <v>121.2</v>
      </c>
      <c r="I958">
        <f>SUM(H959:H960)</f>
      </c>
      <c r="J958">
        <f>I959+51.6</f>
      </c>
      <c r="K958"/>
      <c r="L958"/>
      <c r="M958"/>
      <c r="N958" t="s">
        <v>19</v>
      </c>
      <c r="O958" t="s">
        <v>9</v>
      </c>
      <c r="P958"/>
      <c r="Q958" t="s">
        <v>10</v>
      </c>
      <c r="R958" t="n">
        <v>12200.0</v>
      </c>
      <c r="S958" t="n">
        <v>1.0</v>
      </c>
      <c r="T958" t="s">
        <v>9</v>
      </c>
      <c r="U958" t="s">
        <v>854</v>
      </c>
      <c r="V958"/>
      <c r="W958"/>
    </row>
    <row r="959">
      <c r="A959" t="s">
        <v>639</v>
      </c>
      <c r="B959"/>
      <c r="C959"/>
      <c r="D959"/>
      <c r="E959"/>
      <c r="F959" t="s">
        <v>1371</v>
      </c>
      <c r="G959" t="s">
        <v>719</v>
      </c>
      <c r="H959" t="n">
        <v>121.2</v>
      </c>
      <c r="I959"/>
      <c r="J959"/>
      <c r="K959"/>
      <c r="L959"/>
      <c r="M959"/>
      <c r="N959" t="s">
        <v>19</v>
      </c>
      <c r="O959" t="s">
        <v>9</v>
      </c>
      <c r="P959"/>
      <c r="Q959" t="s">
        <v>10</v>
      </c>
      <c r="R959" t="n">
        <v>12200.0</v>
      </c>
      <c r="S959" t="n">
        <v>1.0</v>
      </c>
      <c r="T959" t="s">
        <v>9</v>
      </c>
      <c r="U959" t="s">
        <v>854</v>
      </c>
      <c r="V959"/>
      <c r="W959"/>
    </row>
    <row r="960">
      <c r="A960" t="s">
        <v>639</v>
      </c>
      <c r="B960"/>
      <c r="C960" t="s">
        <v>1372</v>
      </c>
      <c r="D960" t="s">
        <v>4</v>
      </c>
      <c r="E960" t="s">
        <v>23</v>
      </c>
      <c r="F960" t="s">
        <v>1373</v>
      </c>
      <c r="G960" t="s">
        <v>719</v>
      </c>
      <c r="H960" t="n">
        <v>121.6</v>
      </c>
      <c r="I960">
        <f>SUM(H961:H962)</f>
      </c>
      <c r="J960">
        <f>I961+51.6</f>
      </c>
      <c r="K960"/>
      <c r="L960"/>
      <c r="M960"/>
      <c r="N960" t="s">
        <v>19</v>
      </c>
      <c r="O960" t="s">
        <v>9</v>
      </c>
      <c r="P960"/>
      <c r="Q960" t="s">
        <v>10</v>
      </c>
      <c r="R960" t="n">
        <v>12200.0</v>
      </c>
      <c r="S960" t="n">
        <v>0.0</v>
      </c>
      <c r="T960" t="s">
        <v>9</v>
      </c>
      <c r="U960" t="s">
        <v>854</v>
      </c>
      <c r="V960"/>
      <c r="W960"/>
    </row>
    <row r="961">
      <c r="A961" t="s">
        <v>639</v>
      </c>
      <c r="B961"/>
      <c r="C961"/>
      <c r="D961"/>
      <c r="E961"/>
      <c r="F961" t="s">
        <v>1374</v>
      </c>
      <c r="G961" t="s">
        <v>719</v>
      </c>
      <c r="H961" t="n">
        <v>122.4</v>
      </c>
      <c r="I961"/>
      <c r="J961"/>
      <c r="K961"/>
      <c r="L961"/>
      <c r="M961"/>
      <c r="N961" t="s">
        <v>19</v>
      </c>
      <c r="O961" t="s">
        <v>9</v>
      </c>
      <c r="P961"/>
      <c r="Q961" t="s">
        <v>10</v>
      </c>
      <c r="R961" t="n">
        <v>12300.0</v>
      </c>
      <c r="S961" t="n">
        <v>0.0</v>
      </c>
      <c r="T961" t="s">
        <v>9</v>
      </c>
      <c r="U961" t="s">
        <v>854</v>
      </c>
      <c r="V961"/>
      <c r="W961"/>
    </row>
    <row r="962">
      <c r="A962" t="s">
        <v>639</v>
      </c>
      <c r="B962"/>
      <c r="C962" t="s">
        <v>1375</v>
      </c>
      <c r="D962" t="s">
        <v>4</v>
      </c>
      <c r="E962" t="s">
        <v>23</v>
      </c>
      <c r="F962" t="s">
        <v>1376</v>
      </c>
      <c r="G962" t="s">
        <v>719</v>
      </c>
      <c r="H962" t="n">
        <v>121.8</v>
      </c>
      <c r="I962">
        <f>SUM(H963:H964)</f>
      </c>
      <c r="J962">
        <f>I963+51.6</f>
      </c>
      <c r="K962"/>
      <c r="L962"/>
      <c r="M962"/>
      <c r="N962" t="s">
        <v>19</v>
      </c>
      <c r="O962" t="s">
        <v>9</v>
      </c>
      <c r="P962"/>
      <c r="Q962" t="s">
        <v>10</v>
      </c>
      <c r="R962" t="n">
        <v>12200.0</v>
      </c>
      <c r="S962" t="n">
        <v>0.0</v>
      </c>
      <c r="T962" t="s">
        <v>9</v>
      </c>
      <c r="U962" t="s">
        <v>854</v>
      </c>
      <c r="V962"/>
      <c r="W962"/>
    </row>
    <row r="963">
      <c r="A963" t="s">
        <v>639</v>
      </c>
      <c r="B963"/>
      <c r="C963"/>
      <c r="D963"/>
      <c r="E963"/>
      <c r="F963" t="s">
        <v>1377</v>
      </c>
      <c r="G963" t="s">
        <v>719</v>
      </c>
      <c r="H963" t="n">
        <v>122.6</v>
      </c>
      <c r="I963"/>
      <c r="J963"/>
      <c r="K963"/>
      <c r="L963"/>
      <c r="M963"/>
      <c r="N963" t="s">
        <v>19</v>
      </c>
      <c r="O963" t="s">
        <v>9</v>
      </c>
      <c r="P963"/>
      <c r="Q963" t="s">
        <v>10</v>
      </c>
      <c r="R963" t="n">
        <v>12300.0</v>
      </c>
      <c r="S963" t="n">
        <v>0.0</v>
      </c>
      <c r="T963" t="s">
        <v>9</v>
      </c>
      <c r="U963" t="s">
        <v>854</v>
      </c>
      <c r="V963"/>
      <c r="W963"/>
    </row>
    <row r="964">
      <c r="A964" t="s">
        <v>639</v>
      </c>
      <c r="B964"/>
      <c r="C964" t="s">
        <v>1378</v>
      </c>
      <c r="D964" t="s">
        <v>4</v>
      </c>
      <c r="E964" t="s">
        <v>23</v>
      </c>
      <c r="F964" t="s">
        <v>1379</v>
      </c>
      <c r="G964" t="s">
        <v>719</v>
      </c>
      <c r="H964" t="n">
        <v>122.4</v>
      </c>
      <c r="I964">
        <f>SUM(H965:H966)</f>
      </c>
      <c r="J964">
        <f>I965+51.6</f>
      </c>
      <c r="K964"/>
      <c r="L964"/>
      <c r="M964"/>
      <c r="N964" t="s">
        <v>19</v>
      </c>
      <c r="O964" t="s">
        <v>9</v>
      </c>
      <c r="P964"/>
      <c r="Q964" t="s">
        <v>10</v>
      </c>
      <c r="R964" t="n">
        <v>12300.0</v>
      </c>
      <c r="S964" t="n">
        <v>0.0</v>
      </c>
      <c r="T964" t="s">
        <v>9</v>
      </c>
      <c r="U964" t="s">
        <v>854</v>
      </c>
      <c r="V964"/>
      <c r="W964"/>
    </row>
    <row r="965">
      <c r="A965" t="s">
        <v>639</v>
      </c>
      <c r="B965"/>
      <c r="C965"/>
      <c r="D965"/>
      <c r="E965"/>
      <c r="F965" t="s">
        <v>1380</v>
      </c>
      <c r="G965" t="s">
        <v>719</v>
      </c>
      <c r="H965" t="n">
        <v>119.0</v>
      </c>
      <c r="I965"/>
      <c r="J965"/>
      <c r="K965"/>
      <c r="L965"/>
      <c r="M965"/>
      <c r="N965" t="s">
        <v>19</v>
      </c>
      <c r="O965" t="s">
        <v>9</v>
      </c>
      <c r="P965"/>
      <c r="Q965" t="s">
        <v>10</v>
      </c>
      <c r="R965" t="n">
        <v>11900.0</v>
      </c>
      <c r="S965" t="n">
        <v>0.0</v>
      </c>
      <c r="T965" t="s">
        <v>9</v>
      </c>
      <c r="U965" t="s">
        <v>854</v>
      </c>
      <c r="V965"/>
      <c r="W965"/>
    </row>
    <row r="966">
      <c r="A966" t="s">
        <v>639</v>
      </c>
      <c r="B966"/>
      <c r="C966" t="s">
        <v>1381</v>
      </c>
      <c r="D966" t="s">
        <v>4</v>
      </c>
      <c r="E966" t="s">
        <v>23</v>
      </c>
      <c r="F966" t="s">
        <v>1382</v>
      </c>
      <c r="G966" t="s">
        <v>719</v>
      </c>
      <c r="H966" t="n">
        <v>118.2</v>
      </c>
      <c r="I966">
        <f>SUM(H967:H968)</f>
      </c>
      <c r="J966">
        <f>I967+51.6</f>
      </c>
      <c r="K966"/>
      <c r="L966"/>
      <c r="M966"/>
      <c r="N966" t="s">
        <v>19</v>
      </c>
      <c r="O966" t="s">
        <v>9</v>
      </c>
      <c r="P966"/>
      <c r="Q966" t="s">
        <v>10</v>
      </c>
      <c r="R966" t="n">
        <v>11900.0</v>
      </c>
      <c r="S966" t="n">
        <v>0.0</v>
      </c>
      <c r="T966" t="s">
        <v>9</v>
      </c>
      <c r="U966" t="s">
        <v>854</v>
      </c>
      <c r="V966"/>
      <c r="W966"/>
    </row>
    <row r="967">
      <c r="A967" t="s">
        <v>639</v>
      </c>
      <c r="B967"/>
      <c r="C967"/>
      <c r="D967"/>
      <c r="E967"/>
      <c r="F967" t="s">
        <v>1383</v>
      </c>
      <c r="G967" t="s">
        <v>719</v>
      </c>
      <c r="H967" t="n">
        <v>125.0</v>
      </c>
      <c r="I967"/>
      <c r="J967"/>
      <c r="K967"/>
      <c r="L967"/>
      <c r="M967"/>
      <c r="N967" t="s">
        <v>19</v>
      </c>
      <c r="O967" t="s">
        <v>9</v>
      </c>
      <c r="P967"/>
      <c r="Q967" t="s">
        <v>10</v>
      </c>
      <c r="R967" t="n">
        <v>12600.0</v>
      </c>
      <c r="S967" t="n">
        <v>0.0</v>
      </c>
      <c r="T967" t="s">
        <v>9</v>
      </c>
      <c r="U967" t="s">
        <v>854</v>
      </c>
      <c r="V967"/>
      <c r="W967"/>
    </row>
    <row r="968">
      <c r="A968" t="s">
        <v>639</v>
      </c>
      <c r="B968"/>
      <c r="C968" t="s">
        <v>1384</v>
      </c>
      <c r="D968" t="s">
        <v>4</v>
      </c>
      <c r="E968" t="s">
        <v>23</v>
      </c>
      <c r="F968" t="s">
        <v>1385</v>
      </c>
      <c r="G968" t="s">
        <v>719</v>
      </c>
      <c r="H968" t="n">
        <v>122.2</v>
      </c>
      <c r="I968">
        <f>SUM(H969:H970)</f>
      </c>
      <c r="J968">
        <f>I969+51.6</f>
      </c>
      <c r="K968"/>
      <c r="L968"/>
      <c r="M968"/>
      <c r="N968" t="s">
        <v>19</v>
      </c>
      <c r="O968" t="s">
        <v>9</v>
      </c>
      <c r="P968"/>
      <c r="Q968" t="s">
        <v>10</v>
      </c>
      <c r="R968" t="n">
        <v>12300.0</v>
      </c>
      <c r="S968" t="n">
        <v>0.0</v>
      </c>
      <c r="T968" t="s">
        <v>9</v>
      </c>
      <c r="U968" t="s">
        <v>854</v>
      </c>
      <c r="V968"/>
      <c r="W968"/>
    </row>
    <row r="969">
      <c r="A969" t="s">
        <v>639</v>
      </c>
      <c r="B969"/>
      <c r="C969"/>
      <c r="D969"/>
      <c r="E969"/>
      <c r="F969" t="s">
        <v>1386</v>
      </c>
      <c r="G969" t="s">
        <v>719</v>
      </c>
      <c r="H969" t="n">
        <v>118.4</v>
      </c>
      <c r="I969"/>
      <c r="J969"/>
      <c r="K969"/>
      <c r="L969"/>
      <c r="M969"/>
      <c r="N969" t="s">
        <v>19</v>
      </c>
      <c r="O969" t="s">
        <v>9</v>
      </c>
      <c r="P969"/>
      <c r="Q969" t="s">
        <v>10</v>
      </c>
      <c r="R969" t="n">
        <v>11900.0</v>
      </c>
      <c r="S969" t="n">
        <v>0.0</v>
      </c>
      <c r="T969" t="s">
        <v>9</v>
      </c>
      <c r="U969" t="s">
        <v>854</v>
      </c>
      <c r="V969"/>
      <c r="W969"/>
    </row>
    <row r="970">
      <c r="A970" t="s">
        <v>639</v>
      </c>
      <c r="B970"/>
      <c r="C970" t="s">
        <v>1387</v>
      </c>
      <c r="D970" t="s">
        <v>4</v>
      </c>
      <c r="E970" t="s">
        <v>23</v>
      </c>
      <c r="F970" t="s">
        <v>1388</v>
      </c>
      <c r="G970" t="s">
        <v>719</v>
      </c>
      <c r="H970" t="n">
        <v>122.6</v>
      </c>
      <c r="I970">
        <f>SUM(H971:H972)</f>
      </c>
      <c r="J970">
        <f>I971+51.6</f>
      </c>
      <c r="K970"/>
      <c r="L970"/>
      <c r="M970"/>
      <c r="N970" t="s">
        <v>19</v>
      </c>
      <c r="O970" t="s">
        <v>9</v>
      </c>
      <c r="P970"/>
      <c r="Q970" t="s">
        <v>10</v>
      </c>
      <c r="R970" t="n">
        <v>12300.0</v>
      </c>
      <c r="S970" t="n">
        <v>0.0</v>
      </c>
      <c r="T970" t="s">
        <v>9</v>
      </c>
      <c r="U970" t="s">
        <v>854</v>
      </c>
      <c r="V970"/>
      <c r="W970"/>
    </row>
    <row r="971">
      <c r="A971" t="s">
        <v>639</v>
      </c>
      <c r="B971"/>
      <c r="C971"/>
      <c r="D971"/>
      <c r="E971"/>
      <c r="F971" t="s">
        <v>1389</v>
      </c>
      <c r="G971" t="s">
        <v>719</v>
      </c>
      <c r="H971" t="n">
        <v>123.6</v>
      </c>
      <c r="I971"/>
      <c r="J971"/>
      <c r="K971"/>
      <c r="L971"/>
      <c r="M971"/>
      <c r="N971" t="s">
        <v>19</v>
      </c>
      <c r="O971" t="s">
        <v>9</v>
      </c>
      <c r="P971"/>
      <c r="Q971" t="s">
        <v>10</v>
      </c>
      <c r="R971" t="n">
        <v>12400.0</v>
      </c>
      <c r="S971" t="n">
        <v>0.0</v>
      </c>
      <c r="T971" t="s">
        <v>9</v>
      </c>
      <c r="U971" t="s">
        <v>854</v>
      </c>
      <c r="V971"/>
      <c r="W971"/>
    </row>
    <row r="972">
      <c r="A972" t="s">
        <v>639</v>
      </c>
      <c r="B972"/>
      <c r="C972" t="s">
        <v>1390</v>
      </c>
      <c r="D972" t="s">
        <v>4</v>
      </c>
      <c r="E972" t="s">
        <v>23</v>
      </c>
      <c r="F972" t="s">
        <v>1391</v>
      </c>
      <c r="G972" t="s">
        <v>719</v>
      </c>
      <c r="H972" t="n">
        <v>119.0</v>
      </c>
      <c r="I972">
        <f>SUM(H973:H974)</f>
      </c>
      <c r="J972">
        <f>I973+51.6</f>
      </c>
      <c r="K972"/>
      <c r="L972"/>
      <c r="M972"/>
      <c r="N972" t="s">
        <v>19</v>
      </c>
      <c r="O972" t="s">
        <v>9</v>
      </c>
      <c r="P972"/>
      <c r="Q972" t="s">
        <v>10</v>
      </c>
      <c r="R972" t="n">
        <v>11900.0</v>
      </c>
      <c r="S972" t="n">
        <v>0.0</v>
      </c>
      <c r="T972" t="s">
        <v>9</v>
      </c>
      <c r="U972" t="s">
        <v>854</v>
      </c>
      <c r="V972"/>
      <c r="W972"/>
    </row>
    <row r="973">
      <c r="A973" t="s">
        <v>639</v>
      </c>
      <c r="B973"/>
      <c r="C973"/>
      <c r="D973"/>
      <c r="E973"/>
      <c r="F973" t="s">
        <v>1392</v>
      </c>
      <c r="G973" t="s">
        <v>719</v>
      </c>
      <c r="H973" t="n">
        <v>119.2</v>
      </c>
      <c r="I973"/>
      <c r="J973"/>
      <c r="K973"/>
      <c r="L973"/>
      <c r="M973"/>
      <c r="N973" t="s">
        <v>19</v>
      </c>
      <c r="O973" t="s">
        <v>9</v>
      </c>
      <c r="P973"/>
      <c r="Q973" t="s">
        <v>10</v>
      </c>
      <c r="R973" t="n">
        <v>11900.0</v>
      </c>
      <c r="S973" t="n">
        <v>0.0</v>
      </c>
      <c r="T973" t="s">
        <v>9</v>
      </c>
      <c r="U973" t="s">
        <v>854</v>
      </c>
      <c r="V973"/>
      <c r="W973"/>
    </row>
    <row r="974">
      <c r="A974" t="s">
        <v>639</v>
      </c>
      <c r="B974"/>
      <c r="C974" t="s">
        <v>1393</v>
      </c>
      <c r="D974" t="s">
        <v>4</v>
      </c>
      <c r="E974" t="s">
        <v>23</v>
      </c>
      <c r="F974" t="s">
        <v>1394</v>
      </c>
      <c r="G974" t="s">
        <v>719</v>
      </c>
      <c r="H974" t="n">
        <v>122.2</v>
      </c>
      <c r="I974">
        <f>SUM(H975:H976)</f>
      </c>
      <c r="J974">
        <f>I975+51.6</f>
      </c>
      <c r="K974"/>
      <c r="L974"/>
      <c r="M974"/>
      <c r="N974" t="s">
        <v>19</v>
      </c>
      <c r="O974" t="s">
        <v>9</v>
      </c>
      <c r="P974"/>
      <c r="Q974" t="s">
        <v>10</v>
      </c>
      <c r="R974" t="n">
        <v>12300.0</v>
      </c>
      <c r="S974" t="n">
        <v>0.0</v>
      </c>
      <c r="T974" t="s">
        <v>9</v>
      </c>
      <c r="U974" t="s">
        <v>854</v>
      </c>
      <c r="V974"/>
      <c r="W974"/>
    </row>
    <row r="975">
      <c r="A975" t="s">
        <v>639</v>
      </c>
      <c r="B975"/>
      <c r="C975"/>
      <c r="D975"/>
      <c r="E975"/>
      <c r="F975" t="s">
        <v>1395</v>
      </c>
      <c r="G975" t="s">
        <v>719</v>
      </c>
      <c r="H975" t="n">
        <v>131.2</v>
      </c>
      <c r="I975"/>
      <c r="J975"/>
      <c r="K975"/>
      <c r="L975"/>
      <c r="M975"/>
      <c r="N975" t="s">
        <v>19</v>
      </c>
      <c r="O975" t="s">
        <v>9</v>
      </c>
      <c r="P975"/>
      <c r="Q975" t="s">
        <v>10</v>
      </c>
      <c r="R975" t="n">
        <v>13100.0</v>
      </c>
      <c r="S975" t="n">
        <v>0.0</v>
      </c>
      <c r="T975" t="s">
        <v>9</v>
      </c>
      <c r="U975" t="s">
        <v>854</v>
      </c>
      <c r="V975"/>
      <c r="W975"/>
    </row>
    <row r="976">
      <c r="A976" t="s">
        <v>639</v>
      </c>
      <c r="B976"/>
      <c r="C976" t="s">
        <v>1396</v>
      </c>
      <c r="D976" t="s">
        <v>4</v>
      </c>
      <c r="E976" t="s">
        <v>23</v>
      </c>
      <c r="F976" t="s">
        <v>1397</v>
      </c>
      <c r="G976" t="s">
        <v>719</v>
      </c>
      <c r="H976" t="n">
        <v>122.8</v>
      </c>
      <c r="I976">
        <f>SUM(H977:H978)</f>
      </c>
      <c r="J976">
        <f>I977+51.6</f>
      </c>
      <c r="K976"/>
      <c r="L976"/>
      <c r="M976"/>
      <c r="N976" t="s">
        <v>19</v>
      </c>
      <c r="O976" t="s">
        <v>9</v>
      </c>
      <c r="P976"/>
      <c r="Q976" t="s">
        <v>10</v>
      </c>
      <c r="R976" t="n">
        <v>12300.0</v>
      </c>
      <c r="S976" t="n">
        <v>0.0</v>
      </c>
      <c r="T976" t="s">
        <v>9</v>
      </c>
      <c r="U976" t="s">
        <v>854</v>
      </c>
      <c r="V976"/>
      <c r="W976"/>
    </row>
    <row r="977">
      <c r="A977" t="s">
        <v>639</v>
      </c>
      <c r="B977"/>
      <c r="C977"/>
      <c r="D977"/>
      <c r="E977"/>
      <c r="F977" t="s">
        <v>1398</v>
      </c>
      <c r="G977" t="s">
        <v>719</v>
      </c>
      <c r="H977" t="n">
        <v>125.0</v>
      </c>
      <c r="I977"/>
      <c r="J977"/>
      <c r="K977"/>
      <c r="L977"/>
      <c r="M977"/>
      <c r="N977" t="s">
        <v>19</v>
      </c>
      <c r="O977" t="s">
        <v>9</v>
      </c>
      <c r="P977"/>
      <c r="Q977" t="s">
        <v>10</v>
      </c>
      <c r="R977" t="n">
        <v>12600.0</v>
      </c>
      <c r="S977" t="n">
        <v>0.0</v>
      </c>
      <c r="T977" t="s">
        <v>9</v>
      </c>
      <c r="U977" t="s">
        <v>854</v>
      </c>
      <c r="V977"/>
      <c r="W977"/>
    </row>
    <row r="978">
      <c r="A978" t="s">
        <v>639</v>
      </c>
      <c r="B978"/>
      <c r="C978" t="s">
        <v>1399</v>
      </c>
      <c r="D978" t="s">
        <v>4</v>
      </c>
      <c r="E978" t="s">
        <v>23</v>
      </c>
      <c r="F978" t="s">
        <v>1400</v>
      </c>
      <c r="G978" t="s">
        <v>719</v>
      </c>
      <c r="H978" t="n">
        <v>122.4</v>
      </c>
      <c r="I978">
        <f>SUM(H979:H980)</f>
      </c>
      <c r="J978">
        <f>I979+51.6</f>
      </c>
      <c r="K978"/>
      <c r="L978"/>
      <c r="M978"/>
      <c r="N978" t="s">
        <v>19</v>
      </c>
      <c r="O978" t="s">
        <v>9</v>
      </c>
      <c r="P978"/>
      <c r="Q978" t="s">
        <v>10</v>
      </c>
      <c r="R978" t="n">
        <v>12300.0</v>
      </c>
      <c r="S978" t="n">
        <v>0.0</v>
      </c>
      <c r="T978" t="s">
        <v>9</v>
      </c>
      <c r="U978" t="s">
        <v>854</v>
      </c>
      <c r="V978"/>
      <c r="W978"/>
    </row>
    <row r="979">
      <c r="A979" t="s">
        <v>639</v>
      </c>
      <c r="B979"/>
      <c r="C979"/>
      <c r="D979"/>
      <c r="E979"/>
      <c r="F979" t="s">
        <v>1401</v>
      </c>
      <c r="G979" t="s">
        <v>719</v>
      </c>
      <c r="H979" t="n">
        <v>122.8</v>
      </c>
      <c r="I979"/>
      <c r="J979"/>
      <c r="K979"/>
      <c r="L979"/>
      <c r="M979"/>
      <c r="N979" t="s">
        <v>19</v>
      </c>
      <c r="O979" t="s">
        <v>9</v>
      </c>
      <c r="P979"/>
      <c r="Q979" t="s">
        <v>10</v>
      </c>
      <c r="R979" t="n">
        <v>12300.0</v>
      </c>
      <c r="S979" t="n">
        <v>0.0</v>
      </c>
      <c r="T979" t="s">
        <v>9</v>
      </c>
      <c r="U979" t="s">
        <v>854</v>
      </c>
      <c r="V979"/>
      <c r="W979"/>
    </row>
    <row r="980">
      <c r="A980" t="s">
        <v>639</v>
      </c>
      <c r="B980"/>
      <c r="C980" t="s">
        <v>1402</v>
      </c>
      <c r="D980" t="s">
        <v>4</v>
      </c>
      <c r="E980" t="s">
        <v>23</v>
      </c>
      <c r="F980" t="s">
        <v>1403</v>
      </c>
      <c r="G980" t="s">
        <v>719</v>
      </c>
      <c r="H980" t="n">
        <v>126.4</v>
      </c>
      <c r="I980">
        <f>SUM(H981:H982)</f>
      </c>
      <c r="J980">
        <f>I981+51.6</f>
      </c>
      <c r="K980"/>
      <c r="L980"/>
      <c r="M980"/>
      <c r="N980" t="s">
        <v>19</v>
      </c>
      <c r="O980" t="s">
        <v>9</v>
      </c>
      <c r="P980"/>
      <c r="Q980" t="s">
        <v>10</v>
      </c>
      <c r="R980" t="n">
        <v>12700.0</v>
      </c>
      <c r="S980" t="n">
        <v>0.0</v>
      </c>
      <c r="T980" t="s">
        <v>9</v>
      </c>
      <c r="U980" t="s">
        <v>854</v>
      </c>
      <c r="V980"/>
      <c r="W980"/>
    </row>
    <row r="981">
      <c r="A981" t="s">
        <v>639</v>
      </c>
      <c r="B981"/>
      <c r="C981"/>
      <c r="D981"/>
      <c r="E981"/>
      <c r="F981" t="s">
        <v>1404</v>
      </c>
      <c r="G981" t="s">
        <v>719</v>
      </c>
      <c r="H981" t="n">
        <v>119.4</v>
      </c>
      <c r="I981"/>
      <c r="J981"/>
      <c r="K981"/>
      <c r="L981"/>
      <c r="M981"/>
      <c r="N981" t="s">
        <v>19</v>
      </c>
      <c r="O981" t="s">
        <v>9</v>
      </c>
      <c r="P981"/>
      <c r="Q981" t="s">
        <v>10</v>
      </c>
      <c r="R981" t="n">
        <v>12000.0</v>
      </c>
      <c r="S981" t="n">
        <v>0.0</v>
      </c>
      <c r="T981" t="s">
        <v>9</v>
      </c>
      <c r="U981" t="s">
        <v>854</v>
      </c>
      <c r="V981"/>
      <c r="W981"/>
    </row>
    <row r="982">
      <c r="A982" t="s">
        <v>639</v>
      </c>
      <c r="B982"/>
      <c r="C982" t="s">
        <v>1405</v>
      </c>
      <c r="D982" t="s">
        <v>4</v>
      </c>
      <c r="E982" t="s">
        <v>23</v>
      </c>
      <c r="F982" t="s">
        <v>1406</v>
      </c>
      <c r="G982" t="s">
        <v>719</v>
      </c>
      <c r="H982" t="n">
        <v>120.2</v>
      </c>
      <c r="I982">
        <f>SUM(H983:H984)</f>
      </c>
      <c r="J982">
        <f>I983+51.6</f>
      </c>
      <c r="K982"/>
      <c r="L982"/>
      <c r="M982"/>
      <c r="N982" t="s">
        <v>19</v>
      </c>
      <c r="O982" t="s">
        <v>9</v>
      </c>
      <c r="P982"/>
      <c r="Q982" t="s">
        <v>10</v>
      </c>
      <c r="R982" t="n">
        <v>12100.0</v>
      </c>
      <c r="S982" t="n">
        <v>0.0</v>
      </c>
      <c r="T982" t="s">
        <v>9</v>
      </c>
      <c r="U982" t="s">
        <v>854</v>
      </c>
      <c r="V982"/>
      <c r="W982"/>
    </row>
    <row r="983">
      <c r="A983" t="s">
        <v>639</v>
      </c>
      <c r="B983"/>
      <c r="C983"/>
      <c r="D983"/>
      <c r="E983"/>
      <c r="F983" t="s">
        <v>1407</v>
      </c>
      <c r="G983" t="s">
        <v>719</v>
      </c>
      <c r="H983" t="n">
        <v>124.4</v>
      </c>
      <c r="I983"/>
      <c r="J983"/>
      <c r="K983"/>
      <c r="L983"/>
      <c r="M983"/>
      <c r="N983" t="s">
        <v>19</v>
      </c>
      <c r="O983" t="s">
        <v>9</v>
      </c>
      <c r="P983"/>
      <c r="Q983" t="s">
        <v>10</v>
      </c>
      <c r="R983" t="n">
        <v>12500.0</v>
      </c>
      <c r="S983" t="n">
        <v>0.0</v>
      </c>
      <c r="T983" t="s">
        <v>9</v>
      </c>
      <c r="U983" t="s">
        <v>854</v>
      </c>
      <c r="V983"/>
      <c r="W983"/>
    </row>
    <row r="984">
      <c r="A984" t="s">
        <v>639</v>
      </c>
      <c r="B984"/>
      <c r="C984" t="s">
        <v>1408</v>
      </c>
      <c r="D984" t="s">
        <v>4</v>
      </c>
      <c r="E984" t="s">
        <v>23</v>
      </c>
      <c r="F984" t="s">
        <v>1409</v>
      </c>
      <c r="G984" t="s">
        <v>719</v>
      </c>
      <c r="H984" t="n">
        <v>122.6</v>
      </c>
      <c r="I984">
        <f>SUM(H985:H986)</f>
      </c>
      <c r="J984">
        <f>I985+51.6</f>
      </c>
      <c r="K984"/>
      <c r="L984"/>
      <c r="M984"/>
      <c r="N984" t="s">
        <v>19</v>
      </c>
      <c r="O984" t="s">
        <v>9</v>
      </c>
      <c r="P984"/>
      <c r="Q984" t="s">
        <v>10</v>
      </c>
      <c r="R984" t="n">
        <v>12300.0</v>
      </c>
      <c r="S984" t="n">
        <v>0.0</v>
      </c>
      <c r="T984" t="s">
        <v>9</v>
      </c>
      <c r="U984" t="s">
        <v>854</v>
      </c>
      <c r="V984"/>
      <c r="W984"/>
    </row>
    <row r="985">
      <c r="A985" t="s">
        <v>639</v>
      </c>
      <c r="B985"/>
      <c r="C985"/>
      <c r="D985"/>
      <c r="E985"/>
      <c r="F985" t="s">
        <v>1410</v>
      </c>
      <c r="G985" t="s">
        <v>719</v>
      </c>
      <c r="H985" t="n">
        <v>122.4</v>
      </c>
      <c r="I985"/>
      <c r="J985"/>
      <c r="K985"/>
      <c r="L985"/>
      <c r="M985"/>
      <c r="N985" t="s">
        <v>19</v>
      </c>
      <c r="O985" t="s">
        <v>9</v>
      </c>
      <c r="P985"/>
      <c r="Q985" t="s">
        <v>10</v>
      </c>
      <c r="R985" t="n">
        <v>12300.0</v>
      </c>
      <c r="S985" t="n">
        <v>0.0</v>
      </c>
      <c r="T985" t="s">
        <v>9</v>
      </c>
      <c r="U985" t="s">
        <v>854</v>
      </c>
      <c r="V985"/>
      <c r="W985"/>
    </row>
    <row r="986">
      <c r="A986" t="s">
        <v>639</v>
      </c>
      <c r="B986"/>
      <c r="C986" t="s">
        <v>1411</v>
      </c>
      <c r="D986" t="s">
        <v>4</v>
      </c>
      <c r="E986" t="s">
        <v>23</v>
      </c>
      <c r="F986" t="s">
        <v>1412</v>
      </c>
      <c r="G986" t="s">
        <v>719</v>
      </c>
      <c r="H986" t="n">
        <v>124.2</v>
      </c>
      <c r="I986">
        <f>SUM(H987:H988)</f>
      </c>
      <c r="J986">
        <f>I987+51.6</f>
      </c>
      <c r="K986"/>
      <c r="L986"/>
      <c r="M986"/>
      <c r="N986" t="s">
        <v>19</v>
      </c>
      <c r="O986" t="s">
        <v>9</v>
      </c>
      <c r="P986"/>
      <c r="Q986" t="s">
        <v>10</v>
      </c>
      <c r="R986" t="n">
        <v>12500.0</v>
      </c>
      <c r="S986" t="n">
        <v>0.0</v>
      </c>
      <c r="T986" t="s">
        <v>9</v>
      </c>
      <c r="U986" t="s">
        <v>854</v>
      </c>
      <c r="V986"/>
      <c r="W986"/>
    </row>
    <row r="987">
      <c r="A987" t="s">
        <v>639</v>
      </c>
      <c r="B987"/>
      <c r="C987"/>
      <c r="D987"/>
      <c r="E987"/>
      <c r="F987" t="s">
        <v>1413</v>
      </c>
      <c r="G987" t="s">
        <v>719</v>
      </c>
      <c r="H987" t="n">
        <v>124.0</v>
      </c>
      <c r="I987"/>
      <c r="J987"/>
      <c r="K987"/>
      <c r="L987"/>
      <c r="M987"/>
      <c r="N987" t="s">
        <v>19</v>
      </c>
      <c r="O987" t="s">
        <v>9</v>
      </c>
      <c r="P987"/>
      <c r="Q987" t="s">
        <v>10</v>
      </c>
      <c r="R987" t="n">
        <v>12500.0</v>
      </c>
      <c r="S987" t="n">
        <v>0.0</v>
      </c>
      <c r="T987" t="s">
        <v>9</v>
      </c>
      <c r="U987" t="s">
        <v>854</v>
      </c>
      <c r="V987"/>
      <c r="W987"/>
    </row>
    <row r="988">
      <c r="A988" t="s">
        <v>639</v>
      </c>
      <c r="B988"/>
      <c r="C988" t="s">
        <v>1414</v>
      </c>
      <c r="D988" t="s">
        <v>4</v>
      </c>
      <c r="E988" t="s">
        <v>241</v>
      </c>
      <c r="F988" t="s">
        <v>1415</v>
      </c>
      <c r="G988" t="s">
        <v>719</v>
      </c>
      <c r="H988" t="n">
        <v>121.8</v>
      </c>
      <c r="I988">
        <f>SUM(H989:H990)</f>
      </c>
      <c r="J988">
        <f>I989+58.7</f>
      </c>
      <c r="K988"/>
      <c r="L988"/>
      <c r="M988"/>
      <c r="N988" t="s">
        <v>19</v>
      </c>
      <c r="O988" t="s">
        <v>9</v>
      </c>
      <c r="P988"/>
      <c r="Q988" t="s">
        <v>10</v>
      </c>
      <c r="R988" t="n">
        <v>12200.0</v>
      </c>
      <c r="S988" t="n">
        <v>0.0</v>
      </c>
      <c r="T988" t="s">
        <v>9</v>
      </c>
      <c r="U988" t="s">
        <v>854</v>
      </c>
      <c r="V988"/>
      <c r="W988"/>
    </row>
    <row r="989">
      <c r="A989" t="s">
        <v>639</v>
      </c>
      <c r="B989"/>
      <c r="C989"/>
      <c r="D989"/>
      <c r="E989"/>
      <c r="F989" t="s">
        <v>1416</v>
      </c>
      <c r="G989" t="s">
        <v>719</v>
      </c>
      <c r="H989" t="n">
        <v>119.4</v>
      </c>
      <c r="I989"/>
      <c r="J989"/>
      <c r="K989"/>
      <c r="L989"/>
      <c r="M989"/>
      <c r="N989" t="s">
        <v>19</v>
      </c>
      <c r="O989" t="s">
        <v>9</v>
      </c>
      <c r="P989"/>
      <c r="Q989" t="s">
        <v>10</v>
      </c>
      <c r="R989" t="n">
        <v>12000.0</v>
      </c>
      <c r="S989" t="n">
        <v>0.0</v>
      </c>
      <c r="T989" t="s">
        <v>9</v>
      </c>
      <c r="U989" t="s">
        <v>854</v>
      </c>
      <c r="V989"/>
      <c r="W989"/>
    </row>
    <row r="990">
      <c r="A990" t="s">
        <v>639</v>
      </c>
      <c r="B990"/>
      <c r="C990" t="s">
        <v>1417</v>
      </c>
      <c r="D990" t="s">
        <v>4</v>
      </c>
      <c r="E990" t="s">
        <v>241</v>
      </c>
      <c r="F990" t="s">
        <v>1418</v>
      </c>
      <c r="G990" t="s">
        <v>719</v>
      </c>
      <c r="H990" t="n">
        <v>125.4</v>
      </c>
      <c r="I990">
        <f>SUM(H991:H992)</f>
      </c>
      <c r="J990">
        <f>I991+58.7</f>
      </c>
      <c r="K990"/>
      <c r="L990"/>
      <c r="M990"/>
      <c r="N990" t="s">
        <v>19</v>
      </c>
      <c r="O990" t="s">
        <v>9</v>
      </c>
      <c r="P990"/>
      <c r="Q990" t="s">
        <v>10</v>
      </c>
      <c r="R990" t="n">
        <v>12400.0</v>
      </c>
      <c r="S990" t="n">
        <v>1.0</v>
      </c>
      <c r="T990" t="s">
        <v>9</v>
      </c>
      <c r="U990" t="s">
        <v>854</v>
      </c>
      <c r="V990"/>
      <c r="W990"/>
    </row>
    <row r="991">
      <c r="A991" t="s">
        <v>639</v>
      </c>
      <c r="B991"/>
      <c r="C991"/>
      <c r="D991"/>
      <c r="E991"/>
      <c r="F991" t="s">
        <v>1419</v>
      </c>
      <c r="G991" t="s">
        <v>719</v>
      </c>
      <c r="H991" t="n">
        <v>124.0</v>
      </c>
      <c r="I991"/>
      <c r="J991"/>
      <c r="K991"/>
      <c r="L991"/>
      <c r="M991"/>
      <c r="N991" t="s">
        <v>19</v>
      </c>
      <c r="O991" t="s">
        <v>9</v>
      </c>
      <c r="P991"/>
      <c r="Q991" t="s">
        <v>10</v>
      </c>
      <c r="R991" t="n">
        <v>12200.0</v>
      </c>
      <c r="S991" t="n">
        <v>1.0</v>
      </c>
      <c r="T991" t="s">
        <v>9</v>
      </c>
      <c r="U991" t="s">
        <v>854</v>
      </c>
      <c r="V991"/>
      <c r="W991"/>
    </row>
    <row r="992">
      <c r="A992" t="s">
        <v>639</v>
      </c>
      <c r="B992"/>
      <c r="C992" t="s">
        <v>1420</v>
      </c>
      <c r="D992" t="s">
        <v>4</v>
      </c>
      <c r="E992" t="s">
        <v>241</v>
      </c>
      <c r="F992" t="s">
        <v>1421</v>
      </c>
      <c r="G992" t="s">
        <v>719</v>
      </c>
      <c r="H992" t="n">
        <v>118.6</v>
      </c>
      <c r="I992">
        <f>SUM(H993:H994)</f>
      </c>
      <c r="J992">
        <f>I993+58.7</f>
      </c>
      <c r="K992"/>
      <c r="L992"/>
      <c r="M992"/>
      <c r="N992" t="s">
        <v>19</v>
      </c>
      <c r="O992" t="s">
        <v>9</v>
      </c>
      <c r="P992"/>
      <c r="Q992" t="s">
        <v>10</v>
      </c>
      <c r="R992" t="n">
        <v>11900.0</v>
      </c>
      <c r="S992" t="n">
        <v>0.0</v>
      </c>
      <c r="T992" t="s">
        <v>9</v>
      </c>
      <c r="U992" t="s">
        <v>854</v>
      </c>
      <c r="V992"/>
      <c r="W992"/>
    </row>
    <row r="993">
      <c r="A993" t="s">
        <v>639</v>
      </c>
      <c r="B993"/>
      <c r="C993"/>
      <c r="D993"/>
      <c r="E993"/>
      <c r="F993" t="s">
        <v>1422</v>
      </c>
      <c r="G993" t="s">
        <v>719</v>
      </c>
      <c r="H993" t="n">
        <v>121.8</v>
      </c>
      <c r="I993"/>
      <c r="J993"/>
      <c r="K993"/>
      <c r="L993"/>
      <c r="M993"/>
      <c r="N993" t="s">
        <v>19</v>
      </c>
      <c r="O993" t="s">
        <v>9</v>
      </c>
      <c r="P993"/>
      <c r="Q993" t="s">
        <v>10</v>
      </c>
      <c r="R993" t="n">
        <v>12200.0</v>
      </c>
      <c r="S993" t="n">
        <v>0.0</v>
      </c>
      <c r="T993" t="s">
        <v>9</v>
      </c>
      <c r="U993" t="s">
        <v>854</v>
      </c>
      <c r="V993"/>
      <c r="W993"/>
    </row>
    <row r="994">
      <c r="A994" t="s">
        <v>639</v>
      </c>
      <c r="B994"/>
      <c r="C994" t="s">
        <v>1423</v>
      </c>
      <c r="D994" t="s">
        <v>4</v>
      </c>
      <c r="E994" t="s">
        <v>241</v>
      </c>
      <c r="F994" t="s">
        <v>1424</v>
      </c>
      <c r="G994" t="s">
        <v>719</v>
      </c>
      <c r="H994" t="n">
        <v>121.8</v>
      </c>
      <c r="I994">
        <f>SUM(H995:H996)</f>
      </c>
      <c r="J994">
        <f>I995+58.7</f>
      </c>
      <c r="K994"/>
      <c r="L994"/>
      <c r="M994"/>
      <c r="N994" t="s">
        <v>19</v>
      </c>
      <c r="O994" t="s">
        <v>9</v>
      </c>
      <c r="P994"/>
      <c r="Q994" t="s">
        <v>10</v>
      </c>
      <c r="R994" t="n">
        <v>12200.0</v>
      </c>
      <c r="S994" t="n">
        <v>0.0</v>
      </c>
      <c r="T994" t="s">
        <v>9</v>
      </c>
      <c r="U994" t="s">
        <v>854</v>
      </c>
      <c r="V994"/>
      <c r="W994"/>
    </row>
    <row r="995">
      <c r="A995" t="s">
        <v>639</v>
      </c>
      <c r="B995"/>
      <c r="C995"/>
      <c r="D995"/>
      <c r="E995"/>
      <c r="F995" t="s">
        <v>1425</v>
      </c>
      <c r="G995" t="s">
        <v>719</v>
      </c>
      <c r="H995" t="n">
        <v>122.2</v>
      </c>
      <c r="I995"/>
      <c r="J995"/>
      <c r="K995"/>
      <c r="L995"/>
      <c r="M995"/>
      <c r="N995" t="s">
        <v>19</v>
      </c>
      <c r="O995" t="s">
        <v>9</v>
      </c>
      <c r="P995"/>
      <c r="Q995" t="s">
        <v>10</v>
      </c>
      <c r="R995" t="n">
        <v>12200.0</v>
      </c>
      <c r="S995" t="n">
        <v>0.0</v>
      </c>
      <c r="T995" t="s">
        <v>9</v>
      </c>
      <c r="U995" t="s">
        <v>854</v>
      </c>
      <c r="V995"/>
      <c r="W995"/>
    </row>
    <row r="996">
      <c r="A996" t="s">
        <v>639</v>
      </c>
      <c r="B996"/>
      <c r="C996" t="s">
        <v>1426</v>
      </c>
      <c r="D996" t="s">
        <v>4</v>
      </c>
      <c r="E996" t="s">
        <v>241</v>
      </c>
      <c r="F996" t="s">
        <v>1427</v>
      </c>
      <c r="G996" t="s">
        <v>719</v>
      </c>
      <c r="H996" t="n">
        <v>121.8</v>
      </c>
      <c r="I996">
        <f>SUM(H997:H998)</f>
      </c>
      <c r="J996">
        <f>I997+58.7</f>
      </c>
      <c r="K996"/>
      <c r="L996"/>
      <c r="M996"/>
      <c r="N996" t="s">
        <v>19</v>
      </c>
      <c r="O996" t="s">
        <v>9</v>
      </c>
      <c r="P996"/>
      <c r="Q996" t="s">
        <v>10</v>
      </c>
      <c r="R996" t="n">
        <v>12200.0</v>
      </c>
      <c r="S996" t="n">
        <v>0.0</v>
      </c>
      <c r="T996" t="s">
        <v>9</v>
      </c>
      <c r="U996" t="s">
        <v>854</v>
      </c>
      <c r="V996"/>
      <c r="W996"/>
    </row>
    <row r="997">
      <c r="A997" t="s">
        <v>639</v>
      </c>
      <c r="B997"/>
      <c r="C997"/>
      <c r="D997"/>
      <c r="E997"/>
      <c r="F997" t="s">
        <v>1428</v>
      </c>
      <c r="G997" t="s">
        <v>719</v>
      </c>
      <c r="H997" t="n">
        <v>122.0</v>
      </c>
      <c r="I997"/>
      <c r="J997"/>
      <c r="K997"/>
      <c r="L997"/>
      <c r="M997"/>
      <c r="N997" t="s">
        <v>19</v>
      </c>
      <c r="O997" t="s">
        <v>9</v>
      </c>
      <c r="P997"/>
      <c r="Q997" t="s">
        <v>10</v>
      </c>
      <c r="R997" t="n">
        <v>12200.0</v>
      </c>
      <c r="S997" t="n">
        <v>0.0</v>
      </c>
      <c r="T997" t="s">
        <v>9</v>
      </c>
      <c r="U997" t="s">
        <v>854</v>
      </c>
      <c r="V997"/>
      <c r="W997"/>
    </row>
    <row r="998">
      <c r="A998" t="s">
        <v>639</v>
      </c>
      <c r="B998"/>
      <c r="C998" t="s">
        <v>1429</v>
      </c>
      <c r="D998" t="s">
        <v>4</v>
      </c>
      <c r="E998" t="s">
        <v>241</v>
      </c>
      <c r="F998" t="s">
        <v>1430</v>
      </c>
      <c r="G998" t="s">
        <v>719</v>
      </c>
      <c r="H998" t="n">
        <v>122.0</v>
      </c>
      <c r="I998">
        <f>SUM(H999:H1000)</f>
      </c>
      <c r="J998">
        <f>I999+58.7</f>
      </c>
      <c r="K998"/>
      <c r="L998"/>
      <c r="M998"/>
      <c r="N998" t="s">
        <v>19</v>
      </c>
      <c r="O998" t="s">
        <v>9</v>
      </c>
      <c r="P998"/>
      <c r="Q998" t="s">
        <v>10</v>
      </c>
      <c r="R998" t="n">
        <v>12200.0</v>
      </c>
      <c r="S998" t="n">
        <v>0.0</v>
      </c>
      <c r="T998" t="s">
        <v>9</v>
      </c>
      <c r="U998" t="s">
        <v>854</v>
      </c>
      <c r="V998"/>
      <c r="W998"/>
    </row>
    <row r="999">
      <c r="A999" t="s">
        <v>639</v>
      </c>
      <c r="B999"/>
      <c r="C999"/>
      <c r="D999"/>
      <c r="E999"/>
      <c r="F999" t="s">
        <v>1431</v>
      </c>
      <c r="G999" t="s">
        <v>719</v>
      </c>
      <c r="H999" t="n">
        <v>112.6</v>
      </c>
      <c r="I999"/>
      <c r="J999"/>
      <c r="K999"/>
      <c r="L999"/>
      <c r="M999"/>
      <c r="N999" t="s">
        <v>19</v>
      </c>
      <c r="O999" t="s">
        <v>9</v>
      </c>
      <c r="P999"/>
      <c r="Q999" t="s">
        <v>10</v>
      </c>
      <c r="R999" t="n">
        <v>11300.0</v>
      </c>
      <c r="S999" t="n">
        <v>0.0</v>
      </c>
      <c r="T999" t="s">
        <v>9</v>
      </c>
      <c r="U999" t="s">
        <v>854</v>
      </c>
      <c r="V999"/>
      <c r="W999"/>
    </row>
    <row r="1000">
      <c r="A1000" t="s">
        <v>639</v>
      </c>
      <c r="B1000"/>
      <c r="C1000" t="s">
        <v>1432</v>
      </c>
      <c r="D1000" t="s">
        <v>4</v>
      </c>
      <c r="E1000" t="s">
        <v>241</v>
      </c>
      <c r="F1000" t="s">
        <v>1433</v>
      </c>
      <c r="G1000" t="s">
        <v>719</v>
      </c>
      <c r="H1000" t="n">
        <v>120.0</v>
      </c>
      <c r="I1000">
        <f>SUM(H1001:H1002)</f>
      </c>
      <c r="J1000">
        <f>I1001+58.7</f>
      </c>
      <c r="K1000"/>
      <c r="L1000"/>
      <c r="M1000"/>
      <c r="N1000" t="s">
        <v>19</v>
      </c>
      <c r="O1000" t="s">
        <v>9</v>
      </c>
      <c r="P1000"/>
      <c r="Q1000" t="s">
        <v>10</v>
      </c>
      <c r="R1000" t="n">
        <v>12000.0</v>
      </c>
      <c r="S1000" t="n">
        <v>0.0</v>
      </c>
      <c r="T1000" t="s">
        <v>9</v>
      </c>
      <c r="U1000" t="s">
        <v>854</v>
      </c>
      <c r="V1000"/>
      <c r="W1000"/>
    </row>
    <row r="1001">
      <c r="A1001" t="s">
        <v>639</v>
      </c>
      <c r="B1001"/>
      <c r="C1001"/>
      <c r="D1001"/>
      <c r="E1001"/>
      <c r="F1001" t="s">
        <v>1434</v>
      </c>
      <c r="G1001" t="s">
        <v>719</v>
      </c>
      <c r="H1001" t="n">
        <v>121.0</v>
      </c>
      <c r="I1001"/>
      <c r="J1001"/>
      <c r="K1001"/>
      <c r="L1001"/>
      <c r="M1001"/>
      <c r="N1001" t="s">
        <v>19</v>
      </c>
      <c r="O1001" t="s">
        <v>9</v>
      </c>
      <c r="P1001"/>
      <c r="Q1001" t="s">
        <v>10</v>
      </c>
      <c r="R1001" t="n">
        <v>12100.0</v>
      </c>
      <c r="S1001" t="n">
        <v>0.0</v>
      </c>
      <c r="T1001" t="s">
        <v>9</v>
      </c>
      <c r="U1001" t="s">
        <v>854</v>
      </c>
      <c r="V1001"/>
      <c r="W1001"/>
    </row>
    <row r="1002">
      <c r="A1002" t="s">
        <v>639</v>
      </c>
      <c r="B1002"/>
      <c r="C1002" t="s">
        <v>1435</v>
      </c>
      <c r="D1002" t="s">
        <v>4</v>
      </c>
      <c r="E1002" t="s">
        <v>241</v>
      </c>
      <c r="F1002" t="s">
        <v>1436</v>
      </c>
      <c r="G1002" t="s">
        <v>719</v>
      </c>
      <c r="H1002" t="n">
        <v>120.4</v>
      </c>
      <c r="I1002">
        <f>SUM(H1003:H1004)</f>
      </c>
      <c r="J1002">
        <f>I1003+58.7</f>
      </c>
      <c r="K1002"/>
      <c r="L1002"/>
      <c r="M1002"/>
      <c r="N1002" t="s">
        <v>19</v>
      </c>
      <c r="O1002" t="s">
        <v>9</v>
      </c>
      <c r="P1002"/>
      <c r="Q1002" t="s">
        <v>10</v>
      </c>
      <c r="R1002" t="n">
        <v>12000.0</v>
      </c>
      <c r="S1002" t="n">
        <v>0.0</v>
      </c>
      <c r="T1002" t="s">
        <v>9</v>
      </c>
      <c r="U1002" t="s">
        <v>854</v>
      </c>
      <c r="V1002"/>
      <c r="W1002"/>
    </row>
    <row r="1003">
      <c r="A1003" t="s">
        <v>639</v>
      </c>
      <c r="B1003"/>
      <c r="C1003"/>
      <c r="D1003"/>
      <c r="E1003"/>
      <c r="F1003" t="s">
        <v>1437</v>
      </c>
      <c r="G1003" t="s">
        <v>719</v>
      </c>
      <c r="H1003" t="n">
        <v>122.2</v>
      </c>
      <c r="I1003"/>
      <c r="J1003"/>
      <c r="K1003"/>
      <c r="L1003"/>
      <c r="M1003"/>
      <c r="N1003" t="s">
        <v>19</v>
      </c>
      <c r="O1003" t="s">
        <v>9</v>
      </c>
      <c r="P1003"/>
      <c r="Q1003" t="s">
        <v>10</v>
      </c>
      <c r="R1003" t="n">
        <v>12200.0</v>
      </c>
      <c r="S1003" t="n">
        <v>0.0</v>
      </c>
      <c r="T1003" t="s">
        <v>9</v>
      </c>
      <c r="U1003" t="s">
        <v>854</v>
      </c>
      <c r="V1003"/>
      <c r="W1003"/>
    </row>
    <row r="1004">
      <c r="A1004" t="s">
        <v>639</v>
      </c>
      <c r="B1004"/>
      <c r="C1004" t="s">
        <v>1438</v>
      </c>
      <c r="D1004" t="s">
        <v>4</v>
      </c>
      <c r="E1004" t="s">
        <v>1439</v>
      </c>
      <c r="F1004" t="s">
        <v>1440</v>
      </c>
      <c r="G1004" t="s">
        <v>719</v>
      </c>
      <c r="H1004" t="n">
        <v>367.8</v>
      </c>
      <c r="I1004">
        <f>SUM(H1005:H1006)</f>
      </c>
      <c r="J1004">
        <f>I1005+106.1</f>
      </c>
      <c r="K1004"/>
      <c r="L1004"/>
      <c r="M1004"/>
      <c r="N1004" t="s">
        <v>19</v>
      </c>
      <c r="O1004" t="s">
        <v>9</v>
      </c>
      <c r="P1004"/>
      <c r="Q1004" t="s">
        <v>10</v>
      </c>
      <c r="R1004" t="n">
        <v>37000.0</v>
      </c>
      <c r="S1004" t="n">
        <v>0.0</v>
      </c>
      <c r="T1004" t="s">
        <v>9</v>
      </c>
      <c r="U1004" t="s">
        <v>854</v>
      </c>
      <c r="V1004"/>
      <c r="W1004"/>
    </row>
    <row r="1005">
      <c r="A1005" t="s">
        <v>639</v>
      </c>
      <c r="B1005"/>
      <c r="C1005"/>
      <c r="D1005"/>
      <c r="E1005"/>
      <c r="F1005" t="s">
        <v>1441</v>
      </c>
      <c r="G1005" t="s">
        <v>719</v>
      </c>
      <c r="H1005" t="n">
        <v>373.4</v>
      </c>
      <c r="I1005"/>
      <c r="J1005"/>
      <c r="K1005"/>
      <c r="L1005"/>
      <c r="M1005"/>
      <c r="N1005" t="s">
        <v>19</v>
      </c>
      <c r="O1005" t="s">
        <v>9</v>
      </c>
      <c r="P1005"/>
      <c r="Q1005" t="s">
        <v>10</v>
      </c>
      <c r="R1005" t="n">
        <v>37600.0</v>
      </c>
      <c r="S1005" t="n">
        <v>0.0</v>
      </c>
      <c r="T1005" t="s">
        <v>9</v>
      </c>
      <c r="U1005" t="s">
        <v>854</v>
      </c>
      <c r="V1005"/>
      <c r="W1005"/>
    </row>
    <row r="1006">
      <c r="A1006" t="s">
        <v>639</v>
      </c>
      <c r="B1006"/>
      <c r="C1006" t="s">
        <v>1442</v>
      </c>
      <c r="D1006" t="s">
        <v>4</v>
      </c>
      <c r="E1006" t="s">
        <v>1439</v>
      </c>
      <c r="F1006" t="s">
        <v>1443</v>
      </c>
      <c r="G1006" t="s">
        <v>719</v>
      </c>
      <c r="H1006" t="n">
        <v>375.4</v>
      </c>
      <c r="I1006">
        <f>SUM(H1007:H1008)</f>
      </c>
      <c r="J1006">
        <f>I1007+106.1</f>
      </c>
      <c r="K1006"/>
      <c r="L1006"/>
      <c r="M1006"/>
      <c r="N1006" t="s">
        <v>19</v>
      </c>
      <c r="O1006" t="s">
        <v>9</v>
      </c>
      <c r="P1006"/>
      <c r="Q1006" t="s">
        <v>10</v>
      </c>
      <c r="R1006" t="n">
        <v>37800.0</v>
      </c>
      <c r="S1006" t="n">
        <v>1.0</v>
      </c>
      <c r="T1006" t="s">
        <v>9</v>
      </c>
      <c r="U1006" t="s">
        <v>854</v>
      </c>
      <c r="V1006"/>
      <c r="W1006"/>
    </row>
    <row r="1007">
      <c r="A1007" t="s">
        <v>639</v>
      </c>
      <c r="B1007"/>
      <c r="C1007"/>
      <c r="D1007"/>
      <c r="E1007"/>
      <c r="F1007" t="s">
        <v>1444</v>
      </c>
      <c r="G1007" t="s">
        <v>719</v>
      </c>
      <c r="H1007" t="n">
        <v>371.0</v>
      </c>
      <c r="I1007"/>
      <c r="J1007"/>
      <c r="K1007"/>
      <c r="L1007"/>
      <c r="M1007"/>
      <c r="N1007" t="s">
        <v>19</v>
      </c>
      <c r="O1007" t="s">
        <v>9</v>
      </c>
      <c r="P1007"/>
      <c r="Q1007" t="s">
        <v>10</v>
      </c>
      <c r="R1007" t="n">
        <v>37400.0</v>
      </c>
      <c r="S1007" t="n">
        <v>1.0</v>
      </c>
      <c r="T1007" t="s">
        <v>9</v>
      </c>
      <c r="U1007" t="s">
        <v>854</v>
      </c>
      <c r="V1007"/>
      <c r="W1007"/>
    </row>
    <row r="1008">
      <c r="A1008" t="s">
        <v>639</v>
      </c>
      <c r="B1008" t="n">
        <v>45440.0</v>
      </c>
      <c r="C1008" t="s">
        <v>1445</v>
      </c>
      <c r="D1008" t="s">
        <v>4</v>
      </c>
      <c r="E1008" t="s">
        <v>1439</v>
      </c>
      <c r="F1008" t="s">
        <v>1446</v>
      </c>
      <c r="G1008" t="s">
        <v>1447</v>
      </c>
      <c r="H1008" t="n">
        <v>378.7</v>
      </c>
      <c r="I1008">
        <f>SUM(H1009:H1010)</f>
      </c>
      <c r="J1008">
        <f>I1009+107.3</f>
      </c>
      <c r="K1008"/>
      <c r="L1008"/>
      <c r="M1008"/>
      <c r="N1008" t="s">
        <v>19</v>
      </c>
      <c r="O1008" t="s">
        <v>9</v>
      </c>
      <c r="P1008"/>
      <c r="Q1008" t="s">
        <v>10</v>
      </c>
      <c r="R1008" t="n">
        <v>36900.0</v>
      </c>
      <c r="S1008" t="n">
        <v>1.0</v>
      </c>
      <c r="T1008" t="s">
        <v>9</v>
      </c>
      <c r="U1008" t="s">
        <v>854</v>
      </c>
      <c r="V1008"/>
      <c r="W1008"/>
    </row>
    <row r="1009">
      <c r="A1009" t="s">
        <v>639</v>
      </c>
      <c r="B1009"/>
      <c r="C1009"/>
      <c r="D1009"/>
      <c r="E1009"/>
      <c r="F1009" t="s">
        <v>1448</v>
      </c>
      <c r="G1009" t="s">
        <v>1447</v>
      </c>
      <c r="H1009" t="n">
        <v>377.9</v>
      </c>
      <c r="I1009"/>
      <c r="J1009"/>
      <c r="K1009"/>
      <c r="L1009"/>
      <c r="M1009"/>
      <c r="N1009" t="s">
        <v>19</v>
      </c>
      <c r="O1009" t="s">
        <v>9</v>
      </c>
      <c r="P1009"/>
      <c r="Q1009" t="s">
        <v>10</v>
      </c>
      <c r="R1009" t="n">
        <v>36800.0</v>
      </c>
      <c r="S1009" t="n">
        <v>1.0</v>
      </c>
      <c r="T1009" t="s">
        <v>9</v>
      </c>
      <c r="U1009" t="s">
        <v>854</v>
      </c>
      <c r="V1009"/>
      <c r="W1009"/>
    </row>
    <row r="1010">
      <c r="A1010" t="s">
        <v>639</v>
      </c>
      <c r="B1010"/>
      <c r="C1010" t="s">
        <v>1449</v>
      </c>
      <c r="D1010" t="s">
        <v>4</v>
      </c>
      <c r="E1010" t="s">
        <v>1439</v>
      </c>
      <c r="F1010" t="s">
        <v>1450</v>
      </c>
      <c r="G1010" t="s">
        <v>1447</v>
      </c>
      <c r="H1010" t="n">
        <v>377.9</v>
      </c>
      <c r="I1010">
        <f>SUM(H1011:H1012)</f>
      </c>
      <c r="J1010">
        <f>I1011+107.3</f>
      </c>
      <c r="K1010"/>
      <c r="L1010"/>
      <c r="M1010"/>
      <c r="N1010" t="s">
        <v>19</v>
      </c>
      <c r="O1010" t="s">
        <v>9</v>
      </c>
      <c r="P1010"/>
      <c r="Q1010" t="s">
        <v>10</v>
      </c>
      <c r="R1010" t="n">
        <v>36800.0</v>
      </c>
      <c r="S1010" t="n">
        <v>2.0</v>
      </c>
      <c r="T1010" t="s">
        <v>9</v>
      </c>
      <c r="U1010" t="s">
        <v>854</v>
      </c>
      <c r="V1010"/>
      <c r="W1010"/>
    </row>
    <row r="1011">
      <c r="A1011" t="s">
        <v>639</v>
      </c>
      <c r="B1011"/>
      <c r="C1011"/>
      <c r="D1011"/>
      <c r="E1011"/>
      <c r="F1011" t="s">
        <v>1451</v>
      </c>
      <c r="G1011" t="s">
        <v>1447</v>
      </c>
      <c r="H1011" t="n">
        <v>377.7</v>
      </c>
      <c r="I1011"/>
      <c r="J1011"/>
      <c r="K1011"/>
      <c r="L1011"/>
      <c r="M1011"/>
      <c r="N1011" t="s">
        <v>19</v>
      </c>
      <c r="O1011" t="s">
        <v>9</v>
      </c>
      <c r="P1011"/>
      <c r="Q1011" t="s">
        <v>10</v>
      </c>
      <c r="R1011" t="n">
        <v>36800.0</v>
      </c>
      <c r="S1011" t="n">
        <v>2.0</v>
      </c>
      <c r="T1011" t="s">
        <v>9</v>
      </c>
      <c r="U1011" t="s">
        <v>854</v>
      </c>
      <c r="V1011"/>
      <c r="W1011"/>
    </row>
    <row r="1012">
      <c r="A1012" t="s">
        <v>639</v>
      </c>
      <c r="B1012"/>
      <c r="C1012" t="s">
        <v>1452</v>
      </c>
      <c r="D1012" t="s">
        <v>4</v>
      </c>
      <c r="E1012" t="s">
        <v>1439</v>
      </c>
      <c r="F1012" t="s">
        <v>1453</v>
      </c>
      <c r="G1012" t="s">
        <v>1447</v>
      </c>
      <c r="H1012" t="n">
        <v>374.1</v>
      </c>
      <c r="I1012">
        <f>SUM(H1013:H1014)</f>
      </c>
      <c r="J1012">
        <f>I1013+107.3</f>
      </c>
      <c r="K1012"/>
      <c r="L1012"/>
      <c r="M1012"/>
      <c r="N1012" t="s">
        <v>19</v>
      </c>
      <c r="O1012" t="s">
        <v>9</v>
      </c>
      <c r="P1012"/>
      <c r="Q1012" t="s">
        <v>10</v>
      </c>
      <c r="R1012" t="n">
        <v>36500.0</v>
      </c>
      <c r="S1012" t="n">
        <v>0.0</v>
      </c>
      <c r="T1012" t="s">
        <v>9</v>
      </c>
      <c r="U1012" t="s">
        <v>854</v>
      </c>
      <c r="V1012"/>
      <c r="W1012"/>
    </row>
    <row r="1013">
      <c r="A1013" t="s">
        <v>639</v>
      </c>
      <c r="B1013"/>
      <c r="C1013"/>
      <c r="D1013"/>
      <c r="E1013"/>
      <c r="F1013" t="s">
        <v>1454</v>
      </c>
      <c r="G1013" t="s">
        <v>1447</v>
      </c>
      <c r="H1013" t="n">
        <v>374.1</v>
      </c>
      <c r="I1013"/>
      <c r="J1013"/>
      <c r="K1013"/>
      <c r="L1013"/>
      <c r="M1013"/>
      <c r="N1013" t="s">
        <v>19</v>
      </c>
      <c r="O1013" t="s">
        <v>9</v>
      </c>
      <c r="P1013"/>
      <c r="Q1013" t="s">
        <v>10</v>
      </c>
      <c r="R1013" t="n">
        <v>36500.0</v>
      </c>
      <c r="S1013" t="n">
        <v>0.0</v>
      </c>
      <c r="T1013" t="s">
        <v>9</v>
      </c>
      <c r="U1013" t="s">
        <v>854</v>
      </c>
      <c r="V1013"/>
      <c r="W1013"/>
    </row>
    <row r="1014">
      <c r="A1014" t="s">
        <v>639</v>
      </c>
      <c r="B1014"/>
      <c r="C1014" t="s">
        <v>1455</v>
      </c>
      <c r="D1014" t="s">
        <v>4</v>
      </c>
      <c r="E1014" t="s">
        <v>1439</v>
      </c>
      <c r="F1014" t="s">
        <v>1456</v>
      </c>
      <c r="G1014" t="s">
        <v>1447</v>
      </c>
      <c r="H1014" t="n">
        <v>381.3</v>
      </c>
      <c r="I1014">
        <f>SUM(H1015:H1016)</f>
      </c>
      <c r="J1014">
        <f>I1015+107.3</f>
      </c>
      <c r="K1014"/>
      <c r="L1014"/>
      <c r="M1014"/>
      <c r="N1014" t="s">
        <v>19</v>
      </c>
      <c r="O1014" t="s">
        <v>9</v>
      </c>
      <c r="P1014"/>
      <c r="Q1014" t="s">
        <v>10</v>
      </c>
      <c r="R1014" t="n">
        <v>37200.0</v>
      </c>
      <c r="S1014" t="n">
        <v>0.0</v>
      </c>
      <c r="T1014" t="s">
        <v>9</v>
      </c>
      <c r="U1014" t="s">
        <v>854</v>
      </c>
      <c r="V1014"/>
      <c r="W1014"/>
    </row>
    <row r="1015">
      <c r="A1015" t="s">
        <v>639</v>
      </c>
      <c r="B1015"/>
      <c r="C1015"/>
      <c r="D1015"/>
      <c r="E1015"/>
      <c r="F1015" t="s">
        <v>1457</v>
      </c>
      <c r="G1015" t="s">
        <v>1447</v>
      </c>
      <c r="H1015" t="n">
        <v>380.1</v>
      </c>
      <c r="I1015"/>
      <c r="J1015"/>
      <c r="K1015"/>
      <c r="L1015"/>
      <c r="M1015"/>
      <c r="N1015" t="s">
        <v>19</v>
      </c>
      <c r="O1015" t="s">
        <v>9</v>
      </c>
      <c r="P1015"/>
      <c r="Q1015" t="s">
        <v>10</v>
      </c>
      <c r="R1015" t="n">
        <v>37100.0</v>
      </c>
      <c r="S1015" t="n">
        <v>1.0</v>
      </c>
      <c r="T1015" t="s">
        <v>9</v>
      </c>
      <c r="U1015" t="s">
        <v>854</v>
      </c>
      <c r="V1015"/>
      <c r="W1015"/>
    </row>
    <row r="1016">
      <c r="A1016" t="s">
        <v>639</v>
      </c>
      <c r="B1016"/>
      <c r="C1016" t="s">
        <v>1458</v>
      </c>
      <c r="D1016" t="s">
        <v>4</v>
      </c>
      <c r="E1016" t="s">
        <v>1439</v>
      </c>
      <c r="F1016" t="s">
        <v>1459</v>
      </c>
      <c r="G1016" t="s">
        <v>1447</v>
      </c>
      <c r="H1016" t="n">
        <v>373.7</v>
      </c>
      <c r="I1016">
        <f>SUM(H1017:H1018)</f>
      </c>
      <c r="J1016">
        <f>I1017+107.3</f>
      </c>
      <c r="K1016"/>
      <c r="L1016"/>
      <c r="M1016"/>
      <c r="N1016" t="s">
        <v>19</v>
      </c>
      <c r="O1016" t="s">
        <v>9</v>
      </c>
      <c r="P1016"/>
      <c r="Q1016" t="s">
        <v>10</v>
      </c>
      <c r="R1016" t="n">
        <v>36400.0</v>
      </c>
      <c r="S1016" t="n">
        <v>0.0</v>
      </c>
      <c r="T1016" t="s">
        <v>9</v>
      </c>
      <c r="U1016" t="s">
        <v>854</v>
      </c>
      <c r="V1016"/>
      <c r="W1016"/>
    </row>
    <row r="1017">
      <c r="A1017" t="s">
        <v>639</v>
      </c>
      <c r="B1017"/>
      <c r="C1017"/>
      <c r="D1017"/>
      <c r="E1017"/>
      <c r="F1017" t="s">
        <v>1460</v>
      </c>
      <c r="G1017" t="s">
        <v>1447</v>
      </c>
      <c r="H1017" t="n">
        <v>373.9</v>
      </c>
      <c r="I1017"/>
      <c r="J1017"/>
      <c r="K1017"/>
      <c r="L1017"/>
      <c r="M1017"/>
      <c r="N1017" t="s">
        <v>19</v>
      </c>
      <c r="O1017" t="s">
        <v>9</v>
      </c>
      <c r="P1017"/>
      <c r="Q1017" t="s">
        <v>10</v>
      </c>
      <c r="R1017" t="n">
        <v>36400.0</v>
      </c>
      <c r="S1017" t="n">
        <v>0.0</v>
      </c>
      <c r="T1017" t="s">
        <v>9</v>
      </c>
      <c r="U1017" t="s">
        <v>854</v>
      </c>
      <c r="V1017"/>
      <c r="W1017"/>
    </row>
    <row r="1018">
      <c r="A1018" t="s">
        <v>639</v>
      </c>
      <c r="B1018"/>
      <c r="C1018" t="s">
        <v>1461</v>
      </c>
      <c r="D1018" t="s">
        <v>4</v>
      </c>
      <c r="E1018" t="s">
        <v>1439</v>
      </c>
      <c r="F1018" t="s">
        <v>1462</v>
      </c>
      <c r="G1018" t="s">
        <v>1447</v>
      </c>
      <c r="H1018" t="n">
        <v>379.9</v>
      </c>
      <c r="I1018">
        <f>SUM(H1019:H1020)</f>
      </c>
      <c r="J1018">
        <f>I1019+107.3</f>
      </c>
      <c r="K1018"/>
      <c r="L1018"/>
      <c r="M1018"/>
      <c r="N1018" t="s">
        <v>19</v>
      </c>
      <c r="O1018" t="s">
        <v>9</v>
      </c>
      <c r="P1018"/>
      <c r="Q1018" t="s">
        <v>10</v>
      </c>
      <c r="R1018" t="n">
        <v>37000.0</v>
      </c>
      <c r="S1018" t="n">
        <v>0.0</v>
      </c>
      <c r="T1018" t="s">
        <v>9</v>
      </c>
      <c r="U1018" t="s">
        <v>854</v>
      </c>
      <c r="V1018"/>
      <c r="W1018"/>
    </row>
    <row r="1019">
      <c r="A1019" t="s">
        <v>639</v>
      </c>
      <c r="B1019"/>
      <c r="C1019"/>
      <c r="D1019"/>
      <c r="E1019"/>
      <c r="F1019" t="s">
        <v>1463</v>
      </c>
      <c r="G1019" t="s">
        <v>1447</v>
      </c>
      <c r="H1019" t="n">
        <v>354.5</v>
      </c>
      <c r="I1019"/>
      <c r="J1019"/>
      <c r="K1019"/>
      <c r="L1019"/>
      <c r="M1019"/>
      <c r="N1019" t="s">
        <v>19</v>
      </c>
      <c r="O1019" t="s">
        <v>9</v>
      </c>
      <c r="P1019"/>
      <c r="Q1019" t="s">
        <v>10</v>
      </c>
      <c r="R1019" t="n">
        <v>34900.0</v>
      </c>
      <c r="S1019" t="n">
        <v>0.0</v>
      </c>
      <c r="T1019" t="s">
        <v>9</v>
      </c>
      <c r="U1019" t="s">
        <v>854</v>
      </c>
      <c r="V1019"/>
      <c r="W1019"/>
    </row>
    <row r="1020">
      <c r="A1020" t="s">
        <v>639</v>
      </c>
      <c r="B1020"/>
      <c r="C1020" t="s">
        <v>1464</v>
      </c>
      <c r="D1020" t="s">
        <v>4</v>
      </c>
      <c r="E1020" t="s">
        <v>1439</v>
      </c>
      <c r="F1020" t="s">
        <v>1465</v>
      </c>
      <c r="G1020" t="s">
        <v>1447</v>
      </c>
      <c r="H1020" t="n">
        <v>379.9</v>
      </c>
      <c r="I1020">
        <f>SUM(H1021:H1022)</f>
      </c>
      <c r="J1020">
        <f>I1021+107.3</f>
      </c>
      <c r="K1020"/>
      <c r="L1020"/>
      <c r="M1020"/>
      <c r="N1020" t="s">
        <v>19</v>
      </c>
      <c r="O1020" t="s">
        <v>9</v>
      </c>
      <c r="P1020"/>
      <c r="Q1020" t="s">
        <v>10</v>
      </c>
      <c r="R1020" t="n">
        <v>37000.0</v>
      </c>
      <c r="S1020" t="n">
        <v>0.0</v>
      </c>
      <c r="T1020" t="s">
        <v>9</v>
      </c>
      <c r="U1020" t="s">
        <v>854</v>
      </c>
      <c r="V1020"/>
      <c r="W1020"/>
    </row>
    <row r="1021">
      <c r="A1021" t="s">
        <v>639</v>
      </c>
      <c r="B1021"/>
      <c r="C1021"/>
      <c r="D1021"/>
      <c r="E1021"/>
      <c r="F1021" t="s">
        <v>1466</v>
      </c>
      <c r="G1021" t="s">
        <v>1447</v>
      </c>
      <c r="H1021" t="n">
        <v>379.1</v>
      </c>
      <c r="I1021"/>
      <c r="J1021"/>
      <c r="K1021"/>
      <c r="L1021"/>
      <c r="M1021"/>
      <c r="N1021" t="s">
        <v>19</v>
      </c>
      <c r="O1021" t="s">
        <v>9</v>
      </c>
      <c r="P1021"/>
      <c r="Q1021" t="s">
        <v>10</v>
      </c>
      <c r="R1021" t="n">
        <v>37000.0</v>
      </c>
      <c r="S1021" t="n">
        <v>0.0</v>
      </c>
      <c r="T1021" t="s">
        <v>9</v>
      </c>
      <c r="U1021" t="s">
        <v>854</v>
      </c>
      <c r="V1021"/>
      <c r="W1021"/>
    </row>
    <row r="1022">
      <c r="A1022" t="s">
        <v>639</v>
      </c>
      <c r="B1022"/>
      <c r="C1022" t="s">
        <v>1467</v>
      </c>
      <c r="D1022" t="s">
        <v>4</v>
      </c>
      <c r="E1022" t="s">
        <v>1439</v>
      </c>
      <c r="F1022" t="s">
        <v>1468</v>
      </c>
      <c r="G1022" t="s">
        <v>1447</v>
      </c>
      <c r="H1022" t="n">
        <v>376.9</v>
      </c>
      <c r="I1022">
        <f>SUM(H1023:H1024)</f>
      </c>
      <c r="J1022">
        <f>I1023+114.3</f>
      </c>
      <c r="K1022"/>
      <c r="L1022"/>
      <c r="M1022"/>
      <c r="N1022" t="s">
        <v>19</v>
      </c>
      <c r="O1022" t="s">
        <v>9</v>
      </c>
      <c r="P1022"/>
      <c r="Q1022" t="s">
        <v>10</v>
      </c>
      <c r="R1022" t="n">
        <v>36700.0</v>
      </c>
      <c r="S1022" t="n">
        <v>0.0</v>
      </c>
      <c r="T1022" t="s">
        <v>9</v>
      </c>
      <c r="U1022" t="s">
        <v>854</v>
      </c>
      <c r="V1022"/>
      <c r="W1022"/>
    </row>
    <row r="1023">
      <c r="A1023" t="s">
        <v>639</v>
      </c>
      <c r="B1023"/>
      <c r="C1023"/>
      <c r="D1023"/>
      <c r="E1023"/>
      <c r="F1023" t="s">
        <v>1469</v>
      </c>
      <c r="G1023" t="s">
        <v>1447</v>
      </c>
      <c r="H1023" t="n">
        <v>376.3</v>
      </c>
      <c r="I1023"/>
      <c r="J1023"/>
      <c r="K1023"/>
      <c r="L1023"/>
      <c r="M1023"/>
      <c r="N1023" t="s">
        <v>19</v>
      </c>
      <c r="O1023" t="s">
        <v>9</v>
      </c>
      <c r="P1023"/>
      <c r="Q1023" t="s">
        <v>10</v>
      </c>
      <c r="R1023" t="n">
        <v>36700.0</v>
      </c>
      <c r="S1023" t="n">
        <v>0.0</v>
      </c>
      <c r="T1023" t="s">
        <v>9</v>
      </c>
      <c r="U1023" t="s">
        <v>854</v>
      </c>
      <c r="V1023"/>
      <c r="W1023"/>
    </row>
    <row r="1024">
      <c r="A1024" t="s">
        <v>639</v>
      </c>
      <c r="B1024"/>
      <c r="C1024" t="s">
        <v>1470</v>
      </c>
      <c r="D1024" t="s">
        <v>4</v>
      </c>
      <c r="E1024" t="s">
        <v>1439</v>
      </c>
      <c r="F1024" t="s">
        <v>1471</v>
      </c>
      <c r="G1024" t="s">
        <v>719</v>
      </c>
      <c r="H1024" t="n">
        <v>366.8</v>
      </c>
      <c r="I1024">
        <f>SUM(H1025:H1026)</f>
      </c>
      <c r="J1024">
        <f>I1025+113.7</f>
      </c>
      <c r="K1024"/>
      <c r="L1024"/>
      <c r="M1024"/>
      <c r="N1024" t="s">
        <v>19</v>
      </c>
      <c r="O1024" t="s">
        <v>9</v>
      </c>
      <c r="P1024"/>
      <c r="Q1024" t="s">
        <v>10</v>
      </c>
      <c r="R1024" t="n">
        <v>36900.0</v>
      </c>
      <c r="S1024" t="n">
        <v>0.0</v>
      </c>
      <c r="T1024" t="s">
        <v>9</v>
      </c>
      <c r="U1024" t="s">
        <v>854</v>
      </c>
      <c r="V1024"/>
      <c r="W1024"/>
    </row>
    <row r="1025">
      <c r="A1025" t="s">
        <v>639</v>
      </c>
      <c r="B1025"/>
      <c r="C1025"/>
      <c r="D1025"/>
      <c r="E1025"/>
      <c r="F1025" t="s">
        <v>1472</v>
      </c>
      <c r="G1025" t="s">
        <v>719</v>
      </c>
      <c r="H1025" t="n">
        <v>364.8</v>
      </c>
      <c r="I1025"/>
      <c r="J1025"/>
      <c r="K1025"/>
      <c r="L1025"/>
      <c r="M1025"/>
      <c r="N1025" t="s">
        <v>19</v>
      </c>
      <c r="O1025" t="s">
        <v>9</v>
      </c>
      <c r="P1025"/>
      <c r="Q1025" t="s">
        <v>10</v>
      </c>
      <c r="R1025" t="n">
        <v>36700.0</v>
      </c>
      <c r="S1025" t="n">
        <v>0.0</v>
      </c>
      <c r="T1025" t="s">
        <v>9</v>
      </c>
      <c r="U1025" t="s">
        <v>854</v>
      </c>
      <c r="V1025"/>
      <c r="W1025"/>
    </row>
    <row r="1026">
      <c r="A1026" t="s">
        <v>639</v>
      </c>
      <c r="B1026"/>
      <c r="C1026" t="s">
        <v>1473</v>
      </c>
      <c r="D1026" t="s">
        <v>4</v>
      </c>
      <c r="E1026" t="s">
        <v>1439</v>
      </c>
      <c r="F1026" t="s">
        <v>1474</v>
      </c>
      <c r="G1026" t="s">
        <v>719</v>
      </c>
      <c r="H1026" t="n">
        <v>372.6</v>
      </c>
      <c r="I1026">
        <f>SUM(H1027:H1028)</f>
      </c>
      <c r="J1026">
        <f>I1027+113.7</f>
      </c>
      <c r="K1026"/>
      <c r="L1026"/>
      <c r="M1026"/>
      <c r="N1026" t="s">
        <v>19</v>
      </c>
      <c r="O1026" t="s">
        <v>9</v>
      </c>
      <c r="P1026"/>
      <c r="Q1026" t="s">
        <v>10</v>
      </c>
      <c r="R1026" t="n">
        <v>37500.0</v>
      </c>
      <c r="S1026" t="n">
        <v>1.0</v>
      </c>
      <c r="T1026" t="s">
        <v>9</v>
      </c>
      <c r="U1026" t="s">
        <v>854</v>
      </c>
      <c r="V1026"/>
      <c r="W1026"/>
    </row>
    <row r="1027">
      <c r="A1027" t="s">
        <v>639</v>
      </c>
      <c r="B1027"/>
      <c r="C1027"/>
      <c r="D1027"/>
      <c r="E1027"/>
      <c r="F1027" t="s">
        <v>1475</v>
      </c>
      <c r="G1027" t="s">
        <v>719</v>
      </c>
      <c r="H1027" t="n">
        <v>372.2</v>
      </c>
      <c r="I1027"/>
      <c r="J1027"/>
      <c r="K1027"/>
      <c r="L1027"/>
      <c r="M1027"/>
      <c r="N1027" t="s">
        <v>19</v>
      </c>
      <c r="O1027" t="s">
        <v>9</v>
      </c>
      <c r="P1027"/>
      <c r="Q1027" t="s">
        <v>10</v>
      </c>
      <c r="R1027" t="n">
        <v>37500.0</v>
      </c>
      <c r="S1027" t="n">
        <v>1.0</v>
      </c>
      <c r="T1027" t="s">
        <v>9</v>
      </c>
      <c r="U1027" t="s">
        <v>854</v>
      </c>
      <c r="V1027"/>
      <c r="W1027"/>
    </row>
    <row r="1028">
      <c r="A1028" t="s">
        <v>639</v>
      </c>
      <c r="B1028"/>
      <c r="C1028" t="s">
        <v>1476</v>
      </c>
      <c r="D1028" t="s">
        <v>4</v>
      </c>
      <c r="E1028" t="s">
        <v>1439</v>
      </c>
      <c r="F1028" t="s">
        <v>1477</v>
      </c>
      <c r="G1028" t="s">
        <v>719</v>
      </c>
      <c r="H1028" t="n">
        <v>369.0</v>
      </c>
      <c r="I1028">
        <f>SUM(H1029:H1030)</f>
      </c>
      <c r="J1028">
        <f>I1029+113.7</f>
      </c>
      <c r="K1028"/>
      <c r="L1028"/>
      <c r="M1028"/>
      <c r="N1028" t="s">
        <v>19</v>
      </c>
      <c r="O1028" t="s">
        <v>9</v>
      </c>
      <c r="P1028"/>
      <c r="Q1028" t="s">
        <v>10</v>
      </c>
      <c r="R1028" t="n">
        <v>37200.0</v>
      </c>
      <c r="S1028" t="n">
        <v>0.0</v>
      </c>
      <c r="T1028" t="s">
        <v>9</v>
      </c>
      <c r="U1028" t="s">
        <v>854</v>
      </c>
      <c r="V1028"/>
      <c r="W1028"/>
    </row>
    <row r="1029">
      <c r="A1029" t="s">
        <v>639</v>
      </c>
      <c r="B1029"/>
      <c r="C1029"/>
      <c r="D1029"/>
      <c r="E1029"/>
      <c r="F1029" t="s">
        <v>1478</v>
      </c>
      <c r="G1029" t="s">
        <v>719</v>
      </c>
      <c r="H1029" t="n">
        <v>368.4</v>
      </c>
      <c r="I1029"/>
      <c r="J1029"/>
      <c r="K1029"/>
      <c r="L1029"/>
      <c r="M1029"/>
      <c r="N1029" t="s">
        <v>19</v>
      </c>
      <c r="O1029" t="s">
        <v>9</v>
      </c>
      <c r="P1029"/>
      <c r="Q1029" t="s">
        <v>10</v>
      </c>
      <c r="R1029" t="n">
        <v>37100.0</v>
      </c>
      <c r="S1029" t="n">
        <v>0.0</v>
      </c>
      <c r="T1029" t="s">
        <v>9</v>
      </c>
      <c r="U1029" t="s">
        <v>854</v>
      </c>
      <c r="V1029"/>
      <c r="W1029"/>
    </row>
    <row r="1030">
      <c r="A1030" t="s">
        <v>639</v>
      </c>
      <c r="B1030"/>
      <c r="C1030" t="s">
        <v>1479</v>
      </c>
      <c r="D1030" t="s">
        <v>4</v>
      </c>
      <c r="E1030" t="s">
        <v>1439</v>
      </c>
      <c r="F1030" t="s">
        <v>1480</v>
      </c>
      <c r="G1030" t="s">
        <v>1447</v>
      </c>
      <c r="H1030" t="n">
        <v>375.9</v>
      </c>
      <c r="I1030">
        <f>SUM(H1031:H1032)</f>
      </c>
      <c r="J1030">
        <f>I1031+114.3</f>
      </c>
      <c r="K1030"/>
      <c r="L1030"/>
      <c r="M1030"/>
      <c r="N1030" t="s">
        <v>19</v>
      </c>
      <c r="O1030" t="s">
        <v>9</v>
      </c>
      <c r="P1030"/>
      <c r="Q1030" t="s">
        <v>10</v>
      </c>
      <c r="R1030" t="n">
        <v>36600.0</v>
      </c>
      <c r="S1030" t="n">
        <v>0.0</v>
      </c>
      <c r="T1030" t="s">
        <v>9</v>
      </c>
      <c r="U1030" t="s">
        <v>854</v>
      </c>
      <c r="V1030"/>
      <c r="W1030"/>
    </row>
    <row r="1031">
      <c r="A1031" t="s">
        <v>639</v>
      </c>
      <c r="B1031"/>
      <c r="C1031"/>
      <c r="D1031"/>
      <c r="E1031"/>
      <c r="F1031" t="s">
        <v>1481</v>
      </c>
      <c r="G1031" t="s">
        <v>1447</v>
      </c>
      <c r="H1031" t="n">
        <v>378.5</v>
      </c>
      <c r="I1031"/>
      <c r="J1031"/>
      <c r="K1031"/>
      <c r="L1031"/>
      <c r="M1031"/>
      <c r="N1031" t="s">
        <v>19</v>
      </c>
      <c r="O1031" t="s">
        <v>9</v>
      </c>
      <c r="P1031"/>
      <c r="Q1031" t="s">
        <v>10</v>
      </c>
      <c r="R1031" t="n">
        <v>36900.0</v>
      </c>
      <c r="S1031" t="n">
        <v>0.0</v>
      </c>
      <c r="T1031" t="s">
        <v>9</v>
      </c>
      <c r="U1031" t="s">
        <v>854</v>
      </c>
      <c r="V1031"/>
      <c r="W1031"/>
    </row>
    <row r="1032">
      <c r="A1032" t="s">
        <v>639</v>
      </c>
      <c r="B1032"/>
      <c r="C1032" t="s">
        <v>1482</v>
      </c>
      <c r="D1032" t="s">
        <v>4</v>
      </c>
      <c r="E1032" t="s">
        <v>1439</v>
      </c>
      <c r="F1032" t="s">
        <v>1483</v>
      </c>
      <c r="G1032" t="s">
        <v>1447</v>
      </c>
      <c r="H1032" t="n">
        <v>369.5</v>
      </c>
      <c r="I1032">
        <f>SUM(H1033:H1034)</f>
      </c>
      <c r="J1032">
        <f>I1033+114.3</f>
      </c>
      <c r="K1032"/>
      <c r="L1032"/>
      <c r="M1032"/>
      <c r="N1032" t="s">
        <v>19</v>
      </c>
      <c r="O1032" t="s">
        <v>9</v>
      </c>
      <c r="P1032"/>
      <c r="Q1032" t="s">
        <v>10</v>
      </c>
      <c r="R1032" t="n">
        <v>36000.0</v>
      </c>
      <c r="S1032" t="n">
        <v>1.0</v>
      </c>
      <c r="T1032" t="s">
        <v>9</v>
      </c>
      <c r="U1032" t="s">
        <v>854</v>
      </c>
      <c r="V1032"/>
      <c r="W1032"/>
    </row>
    <row r="1033">
      <c r="A1033" t="s">
        <v>639</v>
      </c>
      <c r="B1033"/>
      <c r="C1033"/>
      <c r="D1033"/>
      <c r="E1033"/>
      <c r="F1033" t="s">
        <v>1484</v>
      </c>
      <c r="G1033" t="s">
        <v>1447</v>
      </c>
      <c r="H1033" t="n">
        <v>370.5</v>
      </c>
      <c r="I1033"/>
      <c r="J1033"/>
      <c r="K1033"/>
      <c r="L1033"/>
      <c r="M1033"/>
      <c r="N1033" t="s">
        <v>19</v>
      </c>
      <c r="O1033" t="s">
        <v>9</v>
      </c>
      <c r="P1033"/>
      <c r="Q1033" t="s">
        <v>10</v>
      </c>
      <c r="R1033" t="n">
        <v>36100.0</v>
      </c>
      <c r="S1033" t="n">
        <v>1.0</v>
      </c>
      <c r="T1033" t="s">
        <v>9</v>
      </c>
      <c r="U1033" t="s">
        <v>854</v>
      </c>
      <c r="V1033"/>
      <c r="W1033"/>
    </row>
    <row r="1034">
      <c r="A1034" t="s">
        <v>639</v>
      </c>
      <c r="B1034"/>
      <c r="C1034" t="s">
        <v>1485</v>
      </c>
      <c r="D1034" t="s">
        <v>4</v>
      </c>
      <c r="E1034" t="s">
        <v>1439</v>
      </c>
      <c r="F1034" t="s">
        <v>1486</v>
      </c>
      <c r="G1034" t="s">
        <v>1447</v>
      </c>
      <c r="H1034" t="n">
        <v>376.3</v>
      </c>
      <c r="I1034">
        <f>SUM(H1035:H1036)</f>
      </c>
      <c r="J1034">
        <f>I1035+114.3</f>
      </c>
      <c r="K1034"/>
      <c r="L1034"/>
      <c r="M1034"/>
      <c r="N1034" t="s">
        <v>19</v>
      </c>
      <c r="O1034" t="s">
        <v>9</v>
      </c>
      <c r="P1034"/>
      <c r="Q1034" t="s">
        <v>10</v>
      </c>
      <c r="R1034" t="n">
        <v>36700.0</v>
      </c>
      <c r="S1034" t="n">
        <v>2.0</v>
      </c>
      <c r="T1034" t="s">
        <v>9</v>
      </c>
      <c r="U1034" t="s">
        <v>854</v>
      </c>
      <c r="V1034"/>
      <c r="W1034"/>
    </row>
    <row r="1035">
      <c r="A1035" t="s">
        <v>639</v>
      </c>
      <c r="B1035"/>
      <c r="C1035"/>
      <c r="D1035"/>
      <c r="E1035"/>
      <c r="F1035" t="s">
        <v>1487</v>
      </c>
      <c r="G1035" t="s">
        <v>1447</v>
      </c>
      <c r="H1035" t="n">
        <v>379.7</v>
      </c>
      <c r="I1035"/>
      <c r="J1035"/>
      <c r="K1035"/>
      <c r="L1035"/>
      <c r="M1035"/>
      <c r="N1035" t="s">
        <v>19</v>
      </c>
      <c r="O1035" t="s">
        <v>9</v>
      </c>
      <c r="P1035"/>
      <c r="Q1035" t="s">
        <v>10</v>
      </c>
      <c r="R1035" t="n">
        <v>37000.0</v>
      </c>
      <c r="S1035" t="n">
        <v>2.0</v>
      </c>
      <c r="T1035" t="s">
        <v>9</v>
      </c>
      <c r="U1035" t="s">
        <v>854</v>
      </c>
      <c r="V1035"/>
      <c r="W1035"/>
    </row>
    <row r="1036">
      <c r="A1036" t="s">
        <v>639</v>
      </c>
      <c r="B1036"/>
      <c r="C1036" t="s">
        <v>1488</v>
      </c>
      <c r="D1036" t="s">
        <v>4</v>
      </c>
      <c r="E1036" t="s">
        <v>1439</v>
      </c>
      <c r="F1036" t="s">
        <v>1489</v>
      </c>
      <c r="G1036" t="s">
        <v>1447</v>
      </c>
      <c r="H1036" t="n">
        <v>383.1</v>
      </c>
      <c r="I1036">
        <f>SUM(H1037:H1038)</f>
      </c>
      <c r="J1036">
        <f>I1037+114.3</f>
      </c>
      <c r="K1036"/>
      <c r="L1036"/>
      <c r="M1036"/>
      <c r="N1036" t="s">
        <v>19</v>
      </c>
      <c r="O1036" t="s">
        <v>9</v>
      </c>
      <c r="P1036"/>
      <c r="Q1036" t="s">
        <v>10</v>
      </c>
      <c r="R1036" t="n">
        <v>37300.0</v>
      </c>
      <c r="S1036" t="n">
        <v>1.0</v>
      </c>
      <c r="T1036" t="s">
        <v>9</v>
      </c>
      <c r="U1036" t="s">
        <v>854</v>
      </c>
      <c r="V1036"/>
      <c r="W1036"/>
    </row>
    <row r="1037">
      <c r="A1037" t="s">
        <v>639</v>
      </c>
      <c r="B1037"/>
      <c r="C1037"/>
      <c r="D1037"/>
      <c r="E1037"/>
      <c r="F1037" t="s">
        <v>1490</v>
      </c>
      <c r="G1037" t="s">
        <v>1447</v>
      </c>
      <c r="H1037" t="n">
        <v>384.5</v>
      </c>
      <c r="I1037"/>
      <c r="J1037"/>
      <c r="K1037"/>
      <c r="L1037"/>
      <c r="M1037"/>
      <c r="N1037" t="s">
        <v>19</v>
      </c>
      <c r="O1037" t="s">
        <v>9</v>
      </c>
      <c r="P1037"/>
      <c r="Q1037" t="s">
        <v>10</v>
      </c>
      <c r="R1037" t="n">
        <v>37500.0</v>
      </c>
      <c r="S1037" t="n">
        <v>1.0</v>
      </c>
      <c r="T1037" t="s">
        <v>9</v>
      </c>
      <c r="U1037" t="s">
        <v>854</v>
      </c>
      <c r="V1037"/>
      <c r="W1037"/>
    </row>
    <row r="1038">
      <c r="A1038" t="s">
        <v>639</v>
      </c>
      <c r="B1038"/>
      <c r="C1038" t="s">
        <v>1491</v>
      </c>
      <c r="D1038" t="s">
        <v>4</v>
      </c>
      <c r="E1038" t="s">
        <v>1439</v>
      </c>
      <c r="F1038" t="s">
        <v>1492</v>
      </c>
      <c r="G1038" t="s">
        <v>719</v>
      </c>
      <c r="H1038" t="n">
        <v>347.6</v>
      </c>
      <c r="I1038">
        <f>SUM(H1039:H1040)</f>
      </c>
      <c r="J1038">
        <f>I1039+113.7</f>
      </c>
      <c r="K1038"/>
      <c r="L1038"/>
      <c r="M1038"/>
      <c r="N1038" t="s">
        <v>19</v>
      </c>
      <c r="O1038" t="s">
        <v>9</v>
      </c>
      <c r="P1038"/>
      <c r="Q1038" t="s">
        <v>10</v>
      </c>
      <c r="R1038" t="n">
        <v>35000.0</v>
      </c>
      <c r="S1038" t="n">
        <v>0.0</v>
      </c>
      <c r="T1038" t="s">
        <v>9</v>
      </c>
      <c r="U1038" t="s">
        <v>854</v>
      </c>
      <c r="V1038"/>
      <c r="W1038"/>
    </row>
    <row r="1039">
      <c r="A1039" t="s">
        <v>639</v>
      </c>
      <c r="B1039"/>
      <c r="C1039"/>
      <c r="D1039"/>
      <c r="E1039"/>
      <c r="F1039" t="s">
        <v>1493</v>
      </c>
      <c r="G1039" t="s">
        <v>719</v>
      </c>
      <c r="H1039" t="n">
        <v>357.2</v>
      </c>
      <c r="I1039"/>
      <c r="J1039"/>
      <c r="K1039"/>
      <c r="L1039"/>
      <c r="M1039"/>
      <c r="N1039" t="s">
        <v>19</v>
      </c>
      <c r="O1039" t="s">
        <v>9</v>
      </c>
      <c r="P1039"/>
      <c r="Q1039" t="s">
        <v>10</v>
      </c>
      <c r="R1039" t="n">
        <v>36000.0</v>
      </c>
      <c r="S1039" t="n">
        <v>0.0</v>
      </c>
      <c r="T1039" t="s">
        <v>9</v>
      </c>
      <c r="U1039" t="s">
        <v>854</v>
      </c>
      <c r="V1039"/>
      <c r="W1039"/>
    </row>
    <row r="1040">
      <c r="A1040" t="s">
        <v>639</v>
      </c>
      <c r="B1040"/>
      <c r="C1040" t="s">
        <v>1494</v>
      </c>
      <c r="D1040" t="s">
        <v>4</v>
      </c>
      <c r="E1040" t="s">
        <v>1439</v>
      </c>
      <c r="F1040" t="s">
        <v>1495</v>
      </c>
      <c r="G1040" t="s">
        <v>1447</v>
      </c>
      <c r="H1040" t="n">
        <v>378.3</v>
      </c>
      <c r="I1040" t="n">
        <v>757.2</v>
      </c>
      <c r="J1040" t="n">
        <v>871.5</v>
      </c>
      <c r="K1040"/>
      <c r="L1040"/>
      <c r="M1040"/>
      <c r="N1040" t="s">
        <v>19</v>
      </c>
      <c r="O1040" t="s">
        <v>9</v>
      </c>
      <c r="P1040"/>
      <c r="Q1040" t="s">
        <v>10</v>
      </c>
      <c r="R1040" t="n">
        <v>36900.0</v>
      </c>
      <c r="S1040" t="n">
        <v>2.0</v>
      </c>
      <c r="T1040" t="s">
        <v>9</v>
      </c>
      <c r="U1040" t="s">
        <v>854</v>
      </c>
      <c r="V1040"/>
      <c r="W1040"/>
    </row>
    <row r="1041">
      <c r="A1041" t="s">
        <v>639</v>
      </c>
      <c r="B1041"/>
      <c r="C1041"/>
      <c r="D1041"/>
      <c r="E1041"/>
      <c r="F1041" t="s">
        <v>1496</v>
      </c>
      <c r="G1041" t="s">
        <v>1447</v>
      </c>
      <c r="H1041" t="n">
        <v>378.9</v>
      </c>
      <c r="I1041"/>
      <c r="J1041"/>
      <c r="K1041"/>
      <c r="L1041"/>
      <c r="M1041"/>
      <c r="N1041" t="s">
        <v>19</v>
      </c>
      <c r="O1041" t="s">
        <v>9</v>
      </c>
      <c r="P1041"/>
      <c r="Q1041" t="s">
        <v>10</v>
      </c>
      <c r="R1041" t="n">
        <v>36900.0</v>
      </c>
      <c r="S1041" t="n">
        <v>2.0</v>
      </c>
      <c r="T1041" t="s">
        <v>9</v>
      </c>
      <c r="U1041" t="s">
        <v>854</v>
      </c>
      <c r="V1041"/>
      <c r="W1041"/>
    </row>
    <row r="1042">
      <c r="A1042" t="s">
        <v>639</v>
      </c>
      <c r="B1042"/>
      <c r="C1042" t="s">
        <v>1497</v>
      </c>
      <c r="D1042" t="s">
        <v>4</v>
      </c>
      <c r="E1042" t="s">
        <v>1439</v>
      </c>
      <c r="F1042" t="s">
        <v>1457</v>
      </c>
      <c r="G1042" t="s">
        <v>1447</v>
      </c>
      <c r="H1042" t="n">
        <v>378.1</v>
      </c>
      <c r="I1042" t="n">
        <v>757.6</v>
      </c>
      <c r="J1042" t="n">
        <v>871.9</v>
      </c>
      <c r="K1042"/>
      <c r="L1042"/>
      <c r="M1042"/>
      <c r="N1042" t="s">
        <v>19</v>
      </c>
      <c r="O1042" t="s">
        <v>9</v>
      </c>
      <c r="P1042"/>
      <c r="Q1042" t="s">
        <v>10</v>
      </c>
      <c r="R1042" t="n">
        <v>36900.0</v>
      </c>
      <c r="S1042" t="n">
        <v>2.0</v>
      </c>
      <c r="T1042" t="s">
        <v>9</v>
      </c>
      <c r="U1042" t="s">
        <v>854</v>
      </c>
      <c r="V1042"/>
      <c r="W1042"/>
    </row>
    <row r="1043">
      <c r="A1043" t="s">
        <v>639</v>
      </c>
      <c r="B1043"/>
      <c r="C1043"/>
      <c r="D1043"/>
      <c r="E1043"/>
      <c r="F1043" t="s">
        <v>1456</v>
      </c>
      <c r="G1043" t="s">
        <v>1447</v>
      </c>
      <c r="H1043" t="n">
        <v>379.5</v>
      </c>
      <c r="I1043"/>
      <c r="J1043"/>
      <c r="K1043"/>
      <c r="L1043"/>
      <c r="M1043"/>
      <c r="N1043" t="s">
        <v>19</v>
      </c>
      <c r="O1043" t="s">
        <v>9</v>
      </c>
      <c r="P1043"/>
      <c r="Q1043" t="s">
        <v>10</v>
      </c>
      <c r="R1043" t="n">
        <v>37000.0</v>
      </c>
      <c r="S1043" t="n">
        <v>2.0</v>
      </c>
      <c r="T1043" t="s">
        <v>9</v>
      </c>
      <c r="U1043" t="s">
        <v>854</v>
      </c>
      <c r="V1043"/>
      <c r="W1043"/>
    </row>
    <row r="1044">
      <c r="A1044" t="s">
        <v>639</v>
      </c>
      <c r="B1044"/>
      <c r="C1044" t="s">
        <v>1498</v>
      </c>
      <c r="D1044" t="s">
        <v>4</v>
      </c>
      <c r="E1044" t="s">
        <v>1499</v>
      </c>
      <c r="F1044" t="s">
        <v>1500</v>
      </c>
      <c r="G1044" t="s">
        <v>1501</v>
      </c>
      <c r="H1044" t="n">
        <v>158.9</v>
      </c>
      <c r="I1044" t="n">
        <v>317.4</v>
      </c>
      <c r="J1044" t="n">
        <v>380.8</v>
      </c>
      <c r="K1044"/>
      <c r="L1044"/>
      <c r="M1044"/>
      <c r="N1044" t="s">
        <v>19</v>
      </c>
      <c r="O1044"/>
      <c r="P1044"/>
      <c r="Q1044" t="s">
        <v>10</v>
      </c>
      <c r="R1044" t="n">
        <v>12500.0</v>
      </c>
      <c r="S1044" t="n">
        <v>0.0</v>
      </c>
      <c r="T1044" t="s">
        <v>9</v>
      </c>
      <c r="U1044" t="s">
        <v>854</v>
      </c>
      <c r="V1044"/>
      <c r="W1044"/>
      <c r="X1044"/>
    </row>
    <row r="1045">
      <c r="A1045" t="s">
        <v>639</v>
      </c>
      <c r="B1045"/>
      <c r="C1045"/>
      <c r="D1045"/>
      <c r="E1045"/>
      <c r="F1045" t="s">
        <v>1502</v>
      </c>
      <c r="G1045" t="s">
        <v>1501</v>
      </c>
      <c r="H1045" t="n">
        <v>158.5</v>
      </c>
      <c r="I1045"/>
      <c r="J1045"/>
      <c r="K1045"/>
      <c r="L1045"/>
      <c r="M1045"/>
      <c r="N1045" t="s">
        <v>19</v>
      </c>
      <c r="O1045"/>
      <c r="P1045"/>
      <c r="Q1045" t="s">
        <v>10</v>
      </c>
      <c r="R1045" t="n">
        <v>12500.0</v>
      </c>
      <c r="S1045" t="n">
        <v>0.0</v>
      </c>
      <c r="T1045" t="s">
        <v>9</v>
      </c>
      <c r="U1045" t="s">
        <v>854</v>
      </c>
      <c r="V1045"/>
      <c r="W1045"/>
      <c r="X1045"/>
    </row>
    <row r="1046">
      <c r="A1046" t="s">
        <v>1503</v>
      </c>
      <c r="B1046" t="n">
        <v>45445.0</v>
      </c>
      <c r="C1046" t="s">
        <v>1504</v>
      </c>
      <c r="D1046" t="s">
        <v>4</v>
      </c>
      <c r="E1046" t="s">
        <v>39</v>
      </c>
      <c r="F1046" t="s">
        <v>1505</v>
      </c>
      <c r="G1046" t="s">
        <v>1506</v>
      </c>
      <c r="H1046" t="n">
        <v>155.1</v>
      </c>
      <c r="I1046">
        <f>SUM(H1047:H1048)</f>
      </c>
      <c r="J1046">
        <f>I1047+53.1</f>
      </c>
      <c r="K1046"/>
      <c r="L1046"/>
      <c r="M1046"/>
      <c r="N1046" t="s">
        <v>19</v>
      </c>
      <c r="O1046" t="s">
        <v>9</v>
      </c>
      <c r="P1046"/>
      <c r="Q1046" t="s">
        <v>10</v>
      </c>
      <c r="R1046" t="n">
        <v>12400.0</v>
      </c>
      <c r="S1046" t="n">
        <v>0.0</v>
      </c>
      <c r="T1046" t="s">
        <v>9</v>
      </c>
      <c r="U1046" t="s">
        <v>854</v>
      </c>
      <c r="V1046"/>
      <c r="W1046"/>
    </row>
    <row r="1047">
      <c r="A1047" t="s">
        <v>1503</v>
      </c>
      <c r="B1047"/>
      <c r="C1047"/>
      <c r="D1047"/>
      <c r="E1047"/>
      <c r="F1047" t="s">
        <v>1507</v>
      </c>
      <c r="G1047" t="s">
        <v>1506</v>
      </c>
      <c r="H1047" t="n">
        <v>153.1</v>
      </c>
      <c r="I1047"/>
      <c r="J1047"/>
      <c r="K1047"/>
      <c r="L1047"/>
      <c r="M1047"/>
      <c r="N1047" t="s">
        <v>19</v>
      </c>
      <c r="O1047" t="s">
        <v>9</v>
      </c>
      <c r="P1047"/>
      <c r="Q1047" t="s">
        <v>10</v>
      </c>
      <c r="R1047" t="n">
        <v>12200.0</v>
      </c>
      <c r="S1047" t="n">
        <v>0.0</v>
      </c>
      <c r="T1047" t="s">
        <v>9</v>
      </c>
      <c r="U1047" t="s">
        <v>854</v>
      </c>
      <c r="V1047"/>
      <c r="W1047"/>
    </row>
    <row r="1048">
      <c r="A1048" t="s">
        <v>1503</v>
      </c>
      <c r="B1048"/>
      <c r="C1048" t="s">
        <v>1508</v>
      </c>
      <c r="D1048" t="s">
        <v>4</v>
      </c>
      <c r="E1048" t="s">
        <v>39</v>
      </c>
      <c r="F1048" t="s">
        <v>1509</v>
      </c>
      <c r="G1048" t="s">
        <v>1506</v>
      </c>
      <c r="H1048" t="n">
        <v>153.3</v>
      </c>
      <c r="I1048">
        <f>SUM(H1049:H1050)</f>
      </c>
      <c r="J1048">
        <f>I1049+53.1</f>
      </c>
      <c r="K1048"/>
      <c r="L1048"/>
      <c r="M1048"/>
      <c r="N1048" t="s">
        <v>19</v>
      </c>
      <c r="O1048" t="s">
        <v>9</v>
      </c>
      <c r="P1048"/>
      <c r="Q1048" t="s">
        <v>10</v>
      </c>
      <c r="R1048" t="n">
        <v>12300.0</v>
      </c>
      <c r="S1048" t="n">
        <v>0.0</v>
      </c>
      <c r="T1048" t="s">
        <v>9</v>
      </c>
      <c r="U1048" t="s">
        <v>854</v>
      </c>
      <c r="V1048"/>
      <c r="W1048"/>
    </row>
    <row r="1049">
      <c r="A1049" t="s">
        <v>1503</v>
      </c>
      <c r="B1049"/>
      <c r="C1049"/>
      <c r="D1049"/>
      <c r="E1049"/>
      <c r="F1049" t="s">
        <v>1510</v>
      </c>
      <c r="G1049" t="s">
        <v>1506</v>
      </c>
      <c r="H1049" t="n">
        <v>155.9</v>
      </c>
      <c r="I1049"/>
      <c r="J1049"/>
      <c r="K1049"/>
      <c r="L1049"/>
      <c r="M1049"/>
      <c r="N1049" t="s">
        <v>19</v>
      </c>
      <c r="O1049" t="s">
        <v>9</v>
      </c>
      <c r="P1049"/>
      <c r="Q1049" t="s">
        <v>10</v>
      </c>
      <c r="R1049" t="n">
        <v>12500.0</v>
      </c>
      <c r="S1049" t="n">
        <v>0.0</v>
      </c>
      <c r="T1049" t="s">
        <v>9</v>
      </c>
      <c r="U1049" t="s">
        <v>854</v>
      </c>
      <c r="V1049"/>
      <c r="W1049"/>
    </row>
    <row r="1050">
      <c r="A1050" t="s">
        <v>1503</v>
      </c>
      <c r="B1050"/>
      <c r="C1050" t="s">
        <v>1511</v>
      </c>
      <c r="D1050" t="s">
        <v>4</v>
      </c>
      <c r="E1050" t="s">
        <v>39</v>
      </c>
      <c r="F1050" t="s">
        <v>1512</v>
      </c>
      <c r="G1050" t="s">
        <v>1506</v>
      </c>
      <c r="H1050" t="n">
        <v>157.9</v>
      </c>
      <c r="I1050">
        <f>SUM(H1051:H1052)</f>
      </c>
      <c r="J1050">
        <f>I1051+53.1</f>
      </c>
      <c r="K1050"/>
      <c r="L1050"/>
      <c r="M1050"/>
      <c r="N1050" t="s">
        <v>19</v>
      </c>
      <c r="O1050" t="s">
        <v>9</v>
      </c>
      <c r="P1050"/>
      <c r="Q1050" t="s">
        <v>10</v>
      </c>
      <c r="R1050" t="n">
        <v>12600.0</v>
      </c>
      <c r="S1050" t="n">
        <v>0.0</v>
      </c>
      <c r="T1050" t="s">
        <v>9</v>
      </c>
      <c r="U1050" t="s">
        <v>854</v>
      </c>
      <c r="V1050"/>
      <c r="W1050"/>
    </row>
    <row r="1051">
      <c r="A1051" t="s">
        <v>1503</v>
      </c>
      <c r="B1051"/>
      <c r="C1051"/>
      <c r="D1051"/>
      <c r="E1051"/>
      <c r="F1051" t="s">
        <v>1513</v>
      </c>
      <c r="G1051" t="s">
        <v>1506</v>
      </c>
      <c r="H1051" t="n">
        <v>155.3</v>
      </c>
      <c r="I1051"/>
      <c r="J1051"/>
      <c r="K1051"/>
      <c r="L1051"/>
      <c r="M1051"/>
      <c r="N1051" t="s">
        <v>19</v>
      </c>
      <c r="O1051" t="s">
        <v>9</v>
      </c>
      <c r="P1051"/>
      <c r="Q1051" t="s">
        <v>10</v>
      </c>
      <c r="R1051" t="n">
        <v>12400.0</v>
      </c>
      <c r="S1051" t="n">
        <v>0.0</v>
      </c>
      <c r="T1051" t="s">
        <v>9</v>
      </c>
      <c r="U1051" t="s">
        <v>854</v>
      </c>
      <c r="V1051"/>
      <c r="W1051"/>
    </row>
    <row r="1052">
      <c r="A1052" t="s">
        <v>1503</v>
      </c>
      <c r="B1052"/>
      <c r="C1052" t="s">
        <v>1514</v>
      </c>
      <c r="D1052" t="s">
        <v>4</v>
      </c>
      <c r="E1052" t="s">
        <v>39</v>
      </c>
      <c r="F1052" t="s">
        <v>1515</v>
      </c>
      <c r="G1052" t="s">
        <v>1506</v>
      </c>
      <c r="H1052" t="n">
        <v>157.9</v>
      </c>
      <c r="I1052">
        <f>SUM(H1053:H1054)</f>
      </c>
      <c r="J1052">
        <f>I1053+53.1</f>
      </c>
      <c r="K1052"/>
      <c r="L1052"/>
      <c r="M1052"/>
      <c r="N1052" t="s">
        <v>19</v>
      </c>
      <c r="O1052" t="s">
        <v>9</v>
      </c>
      <c r="P1052"/>
      <c r="Q1052" t="s">
        <v>10</v>
      </c>
      <c r="R1052" t="n">
        <v>12600.0</v>
      </c>
      <c r="S1052" t="n">
        <v>0.0</v>
      </c>
      <c r="T1052" t="s">
        <v>9</v>
      </c>
      <c r="U1052" t="s">
        <v>854</v>
      </c>
      <c r="V1052"/>
      <c r="W1052"/>
    </row>
    <row r="1053">
      <c r="A1053" t="s">
        <v>1503</v>
      </c>
      <c r="B1053"/>
      <c r="C1053"/>
      <c r="D1053"/>
      <c r="E1053"/>
      <c r="F1053" t="s">
        <v>1516</v>
      </c>
      <c r="G1053" t="s">
        <v>1506</v>
      </c>
      <c r="H1053" t="n">
        <v>154.9</v>
      </c>
      <c r="I1053"/>
      <c r="J1053"/>
      <c r="K1053"/>
      <c r="L1053"/>
      <c r="M1053"/>
      <c r="N1053" t="s">
        <v>19</v>
      </c>
      <c r="O1053" t="s">
        <v>9</v>
      </c>
      <c r="P1053"/>
      <c r="Q1053" t="s">
        <v>10</v>
      </c>
      <c r="R1053" t="n">
        <v>12400.0</v>
      </c>
      <c r="S1053" t="n">
        <v>0.0</v>
      </c>
      <c r="T1053" t="s">
        <v>9</v>
      </c>
      <c r="U1053" t="s">
        <v>854</v>
      </c>
      <c r="V1053"/>
      <c r="W1053"/>
    </row>
    <row r="1054">
      <c r="A1054" t="s">
        <v>1503</v>
      </c>
      <c r="B1054"/>
      <c r="C1054" t="s">
        <v>1517</v>
      </c>
      <c r="D1054" t="s">
        <v>4</v>
      </c>
      <c r="E1054" t="s">
        <v>39</v>
      </c>
      <c r="F1054" t="s">
        <v>1518</v>
      </c>
      <c r="G1054" t="s">
        <v>1506</v>
      </c>
      <c r="H1054" t="n">
        <v>153.7</v>
      </c>
      <c r="I1054">
        <f>SUM(H1055:H1056)</f>
      </c>
      <c r="J1054">
        <f>I1055+53.1</f>
      </c>
      <c r="K1054"/>
      <c r="L1054"/>
      <c r="M1054"/>
      <c r="N1054" t="s">
        <v>19</v>
      </c>
      <c r="O1054" t="s">
        <v>9</v>
      </c>
      <c r="P1054"/>
      <c r="Q1054" t="s">
        <v>10</v>
      </c>
      <c r="R1054" t="n">
        <v>12300.0</v>
      </c>
      <c r="S1054" t="n">
        <v>0.0</v>
      </c>
      <c r="T1054" t="s">
        <v>9</v>
      </c>
      <c r="U1054" t="s">
        <v>854</v>
      </c>
      <c r="V1054"/>
      <c r="W1054"/>
    </row>
    <row r="1055">
      <c r="A1055" t="s">
        <v>1503</v>
      </c>
      <c r="B1055"/>
      <c r="C1055"/>
      <c r="D1055"/>
      <c r="E1055"/>
      <c r="F1055" t="s">
        <v>1519</v>
      </c>
      <c r="G1055" t="s">
        <v>1506</v>
      </c>
      <c r="H1055" t="n">
        <v>155.9</v>
      </c>
      <c r="I1055"/>
      <c r="J1055"/>
      <c r="K1055"/>
      <c r="L1055"/>
      <c r="M1055"/>
      <c r="N1055" t="s">
        <v>19</v>
      </c>
      <c r="O1055" t="s">
        <v>9</v>
      </c>
      <c r="P1055"/>
      <c r="Q1055" t="s">
        <v>10</v>
      </c>
      <c r="R1055" t="n">
        <v>12500.0</v>
      </c>
      <c r="S1055" t="n">
        <v>0.0</v>
      </c>
      <c r="T1055" t="s">
        <v>9</v>
      </c>
      <c r="U1055" t="s">
        <v>854</v>
      </c>
      <c r="V1055"/>
      <c r="W1055"/>
    </row>
    <row r="1056">
      <c r="A1056" t="s">
        <v>1503</v>
      </c>
      <c r="B1056"/>
      <c r="C1056" t="s">
        <v>1520</v>
      </c>
      <c r="D1056" t="s">
        <v>4</v>
      </c>
      <c r="E1056" t="s">
        <v>39</v>
      </c>
      <c r="F1056" t="s">
        <v>1521</v>
      </c>
      <c r="G1056" t="s">
        <v>1506</v>
      </c>
      <c r="H1056" t="n">
        <v>154.5</v>
      </c>
      <c r="I1056">
        <f>SUM(H1057:H1058)</f>
      </c>
      <c r="J1056">
        <f>I1057+53.1</f>
      </c>
      <c r="K1056"/>
      <c r="L1056"/>
      <c r="M1056"/>
      <c r="N1056" t="s">
        <v>19</v>
      </c>
      <c r="O1056" t="s">
        <v>9</v>
      </c>
      <c r="P1056"/>
      <c r="Q1056" t="s">
        <v>10</v>
      </c>
      <c r="R1056" t="n">
        <v>12300.0</v>
      </c>
      <c r="S1056" t="n">
        <v>0.0</v>
      </c>
      <c r="T1056" t="s">
        <v>9</v>
      </c>
      <c r="U1056" t="s">
        <v>854</v>
      </c>
      <c r="V1056"/>
      <c r="W1056"/>
    </row>
    <row r="1057">
      <c r="A1057" t="s">
        <v>1503</v>
      </c>
      <c r="B1057"/>
      <c r="C1057"/>
      <c r="D1057"/>
      <c r="E1057"/>
      <c r="F1057" t="s">
        <v>1522</v>
      </c>
      <c r="G1057" t="s">
        <v>1506</v>
      </c>
      <c r="H1057" t="n">
        <v>156.3</v>
      </c>
      <c r="I1057"/>
      <c r="J1057"/>
      <c r="K1057"/>
      <c r="L1057"/>
      <c r="M1057"/>
      <c r="N1057" t="s">
        <v>19</v>
      </c>
      <c r="O1057" t="s">
        <v>9</v>
      </c>
      <c r="P1057"/>
      <c r="Q1057" t="s">
        <v>10</v>
      </c>
      <c r="R1057" t="n">
        <v>12500.0</v>
      </c>
      <c r="S1057" t="n">
        <v>0.0</v>
      </c>
      <c r="T1057" t="s">
        <v>9</v>
      </c>
      <c r="U1057" t="s">
        <v>854</v>
      </c>
      <c r="V1057"/>
      <c r="W1057"/>
    </row>
    <row r="1058">
      <c r="A1058" t="s">
        <v>1503</v>
      </c>
      <c r="B1058"/>
      <c r="C1058" t="s">
        <v>1523</v>
      </c>
      <c r="D1058" t="s">
        <v>4</v>
      </c>
      <c r="E1058" t="s">
        <v>39</v>
      </c>
      <c r="F1058" t="s">
        <v>1524</v>
      </c>
      <c r="G1058" t="s">
        <v>1506</v>
      </c>
      <c r="H1058" t="n">
        <v>155.9</v>
      </c>
      <c r="I1058">
        <f>SUM(H1059:H1060)</f>
      </c>
      <c r="J1058">
        <f>I1059+53.1</f>
      </c>
      <c r="K1058"/>
      <c r="L1058"/>
      <c r="M1058"/>
      <c r="N1058" t="s">
        <v>19</v>
      </c>
      <c r="O1058" t="s">
        <v>9</v>
      </c>
      <c r="P1058"/>
      <c r="Q1058" t="s">
        <v>10</v>
      </c>
      <c r="R1058" t="n">
        <v>12500.0</v>
      </c>
      <c r="S1058" t="n">
        <v>0.0</v>
      </c>
      <c r="T1058" t="s">
        <v>9</v>
      </c>
      <c r="U1058" t="s">
        <v>854</v>
      </c>
      <c r="V1058"/>
      <c r="W1058"/>
    </row>
    <row r="1059">
      <c r="A1059" t="s">
        <v>1503</v>
      </c>
      <c r="B1059"/>
      <c r="C1059"/>
      <c r="D1059"/>
      <c r="E1059"/>
      <c r="F1059" t="s">
        <v>1525</v>
      </c>
      <c r="G1059" t="s">
        <v>1506</v>
      </c>
      <c r="H1059" t="n">
        <v>154.3</v>
      </c>
      <c r="I1059"/>
      <c r="J1059"/>
      <c r="K1059"/>
      <c r="L1059"/>
      <c r="M1059"/>
      <c r="N1059" t="s">
        <v>19</v>
      </c>
      <c r="O1059" t="s">
        <v>9</v>
      </c>
      <c r="P1059"/>
      <c r="Q1059" t="s">
        <v>10</v>
      </c>
      <c r="R1059" t="n">
        <v>12300.0</v>
      </c>
      <c r="S1059" t="n">
        <v>0.0</v>
      </c>
      <c r="T1059" t="s">
        <v>9</v>
      </c>
      <c r="U1059" t="s">
        <v>854</v>
      </c>
      <c r="V1059"/>
      <c r="W1059"/>
    </row>
    <row r="1060">
      <c r="A1060" t="s">
        <v>1503</v>
      </c>
      <c r="B1060"/>
      <c r="C1060" t="s">
        <v>1526</v>
      </c>
      <c r="D1060" t="s">
        <v>4</v>
      </c>
      <c r="E1060" t="s">
        <v>39</v>
      </c>
      <c r="F1060" t="s">
        <v>1527</v>
      </c>
      <c r="G1060" t="s">
        <v>1506</v>
      </c>
      <c r="H1060" t="n">
        <v>155.7</v>
      </c>
      <c r="I1060">
        <f>SUM(H1061:H1062)</f>
      </c>
      <c r="J1060">
        <f>I1061+53.1</f>
      </c>
      <c r="K1060"/>
      <c r="L1060"/>
      <c r="M1060"/>
      <c r="N1060" t="s">
        <v>19</v>
      </c>
      <c r="O1060" t="s">
        <v>9</v>
      </c>
      <c r="P1060"/>
      <c r="Q1060" t="s">
        <v>10</v>
      </c>
      <c r="R1060" t="n">
        <v>12400.0</v>
      </c>
      <c r="S1060" t="n">
        <v>0.0</v>
      </c>
      <c r="T1060" t="s">
        <v>9</v>
      </c>
      <c r="U1060" t="s">
        <v>854</v>
      </c>
      <c r="V1060"/>
      <c r="W1060"/>
    </row>
    <row r="1061">
      <c r="A1061" t="s">
        <v>1503</v>
      </c>
      <c r="B1061"/>
      <c r="C1061"/>
      <c r="D1061"/>
      <c r="E1061"/>
      <c r="F1061" t="s">
        <v>1528</v>
      </c>
      <c r="G1061" t="s">
        <v>1506</v>
      </c>
      <c r="H1061" t="n">
        <v>153.5</v>
      </c>
      <c r="I1061"/>
      <c r="J1061"/>
      <c r="K1061"/>
      <c r="L1061"/>
      <c r="M1061"/>
      <c r="N1061" t="s">
        <v>19</v>
      </c>
      <c r="O1061" t="s">
        <v>9</v>
      </c>
      <c r="P1061"/>
      <c r="Q1061" t="s">
        <v>10</v>
      </c>
      <c r="R1061" t="n">
        <v>12300.0</v>
      </c>
      <c r="S1061" t="n">
        <v>0.0</v>
      </c>
      <c r="T1061" t="s">
        <v>9</v>
      </c>
      <c r="U1061" t="s">
        <v>854</v>
      </c>
      <c r="V1061"/>
      <c r="W1061"/>
    </row>
    <row r="1062">
      <c r="A1062" t="s">
        <v>1503</v>
      </c>
      <c r="B1062"/>
      <c r="C1062" t="s">
        <v>1529</v>
      </c>
      <c r="D1062" t="s">
        <v>4</v>
      </c>
      <c r="E1062" t="s">
        <v>39</v>
      </c>
      <c r="F1062" t="s">
        <v>1530</v>
      </c>
      <c r="G1062" t="s">
        <v>1506</v>
      </c>
      <c r="H1062" t="n">
        <v>152.9</v>
      </c>
      <c r="I1062">
        <f>SUM(H1063:H1064)</f>
      </c>
      <c r="J1062">
        <f>I1063+53.1</f>
      </c>
      <c r="K1062"/>
      <c r="L1062"/>
      <c r="M1062"/>
      <c r="N1062" t="s">
        <v>19</v>
      </c>
      <c r="O1062" t="s">
        <v>9</v>
      </c>
      <c r="P1062"/>
      <c r="Q1062" t="s">
        <v>10</v>
      </c>
      <c r="R1062" t="n">
        <v>12200.0</v>
      </c>
      <c r="S1062" t="n">
        <v>0.0</v>
      </c>
      <c r="T1062" t="s">
        <v>9</v>
      </c>
      <c r="U1062" t="s">
        <v>854</v>
      </c>
      <c r="V1062"/>
      <c r="W1062"/>
    </row>
    <row r="1063">
      <c r="A1063" t="s">
        <v>1503</v>
      </c>
      <c r="B1063"/>
      <c r="C1063"/>
      <c r="D1063"/>
      <c r="E1063"/>
      <c r="F1063" t="s">
        <v>1531</v>
      </c>
      <c r="G1063" t="s">
        <v>1506</v>
      </c>
      <c r="H1063" t="n">
        <v>155.9</v>
      </c>
      <c r="I1063"/>
      <c r="J1063"/>
      <c r="K1063"/>
      <c r="L1063"/>
      <c r="M1063"/>
      <c r="N1063" t="s">
        <v>19</v>
      </c>
      <c r="O1063" t="s">
        <v>9</v>
      </c>
      <c r="P1063"/>
      <c r="Q1063" t="s">
        <v>10</v>
      </c>
      <c r="R1063" t="n">
        <v>12500.0</v>
      </c>
      <c r="S1063" t="n">
        <v>0.0</v>
      </c>
      <c r="T1063" t="s">
        <v>9</v>
      </c>
      <c r="U1063" t="s">
        <v>854</v>
      </c>
      <c r="V1063"/>
      <c r="W1063"/>
    </row>
    <row r="1064">
      <c r="A1064" t="s">
        <v>1503</v>
      </c>
      <c r="B1064"/>
      <c r="C1064" t="s">
        <v>1532</v>
      </c>
      <c r="D1064" t="s">
        <v>4</v>
      </c>
      <c r="E1064" t="s">
        <v>39</v>
      </c>
      <c r="F1064" t="s">
        <v>1533</v>
      </c>
      <c r="G1064" t="s">
        <v>1506</v>
      </c>
      <c r="H1064" t="n">
        <v>155.7</v>
      </c>
      <c r="I1064">
        <f>SUM(H1065:H1066)</f>
      </c>
      <c r="J1064">
        <f>I1065+53.1</f>
      </c>
      <c r="K1064"/>
      <c r="L1064"/>
      <c r="M1064"/>
      <c r="N1064" t="s">
        <v>19</v>
      </c>
      <c r="O1064" t="s">
        <v>9</v>
      </c>
      <c r="P1064"/>
      <c r="Q1064" t="s">
        <v>10</v>
      </c>
      <c r="R1064" t="n">
        <v>12400.0</v>
      </c>
      <c r="S1064" t="n">
        <v>0.0</v>
      </c>
      <c r="T1064" t="s">
        <v>9</v>
      </c>
      <c r="U1064" t="s">
        <v>854</v>
      </c>
      <c r="V1064"/>
      <c r="W1064"/>
    </row>
    <row r="1065">
      <c r="A1065" t="s">
        <v>1503</v>
      </c>
      <c r="B1065"/>
      <c r="C1065"/>
      <c r="D1065"/>
      <c r="E1065"/>
      <c r="F1065" t="s">
        <v>1534</v>
      </c>
      <c r="G1065" t="s">
        <v>1506</v>
      </c>
      <c r="H1065" t="n">
        <v>153.9</v>
      </c>
      <c r="I1065"/>
      <c r="J1065"/>
      <c r="K1065"/>
      <c r="L1065"/>
      <c r="M1065"/>
      <c r="N1065" t="s">
        <v>19</v>
      </c>
      <c r="O1065" t="s">
        <v>9</v>
      </c>
      <c r="P1065"/>
      <c r="Q1065" t="s">
        <v>10</v>
      </c>
      <c r="R1065" t="n">
        <v>12300.0</v>
      </c>
      <c r="S1065" t="n">
        <v>0.0</v>
      </c>
      <c r="T1065" t="s">
        <v>9</v>
      </c>
      <c r="U1065" t="s">
        <v>854</v>
      </c>
      <c r="V1065"/>
      <c r="W1065"/>
    </row>
    <row r="1066">
      <c r="A1066" t="s">
        <v>1503</v>
      </c>
      <c r="B1066"/>
      <c r="C1066" t="s">
        <v>1535</v>
      </c>
      <c r="D1066" t="s">
        <v>4</v>
      </c>
      <c r="E1066" t="s">
        <v>39</v>
      </c>
      <c r="F1066" t="s">
        <v>1536</v>
      </c>
      <c r="G1066" t="s">
        <v>1506</v>
      </c>
      <c r="H1066" t="n">
        <v>155.9</v>
      </c>
      <c r="I1066">
        <f>SUM(H1067:H1068)</f>
      </c>
      <c r="J1066">
        <f>I1067+53.1</f>
      </c>
      <c r="K1066"/>
      <c r="L1066"/>
      <c r="M1066"/>
      <c r="N1066" t="s">
        <v>19</v>
      </c>
      <c r="O1066" t="s">
        <v>9</v>
      </c>
      <c r="P1066"/>
      <c r="Q1066" t="s">
        <v>10</v>
      </c>
      <c r="R1066" t="n">
        <v>12500.0</v>
      </c>
      <c r="S1066" t="n">
        <v>0.0</v>
      </c>
      <c r="T1066" t="s">
        <v>9</v>
      </c>
      <c r="U1066" t="s">
        <v>854</v>
      </c>
      <c r="V1066"/>
      <c r="W1066"/>
    </row>
    <row r="1067">
      <c r="A1067" t="s">
        <v>1503</v>
      </c>
      <c r="B1067"/>
      <c r="C1067"/>
      <c r="D1067"/>
      <c r="E1067"/>
      <c r="F1067" t="s">
        <v>1537</v>
      </c>
      <c r="G1067" t="s">
        <v>1506</v>
      </c>
      <c r="H1067" t="n">
        <v>153.7</v>
      </c>
      <c r="I1067"/>
      <c r="J1067"/>
      <c r="K1067"/>
      <c r="L1067"/>
      <c r="M1067"/>
      <c r="N1067" t="s">
        <v>19</v>
      </c>
      <c r="O1067" t="s">
        <v>9</v>
      </c>
      <c r="P1067"/>
      <c r="Q1067" t="s">
        <v>10</v>
      </c>
      <c r="R1067" t="n">
        <v>12300.0</v>
      </c>
      <c r="S1067" t="n">
        <v>0.0</v>
      </c>
      <c r="T1067" t="s">
        <v>9</v>
      </c>
      <c r="U1067" t="s">
        <v>854</v>
      </c>
      <c r="V1067"/>
      <c r="W1067"/>
    </row>
    <row r="1068">
      <c r="A1068" t="s">
        <v>1503</v>
      </c>
      <c r="B1068"/>
      <c r="C1068" t="s">
        <v>1538</v>
      </c>
      <c r="D1068" t="s">
        <v>4</v>
      </c>
      <c r="E1068" t="s">
        <v>39</v>
      </c>
      <c r="F1068" t="s">
        <v>1539</v>
      </c>
      <c r="G1068" t="s">
        <v>1506</v>
      </c>
      <c r="H1068" t="n">
        <v>155.1</v>
      </c>
      <c r="I1068">
        <f>SUM(H1069:H1070)</f>
      </c>
      <c r="J1068">
        <f>I1069+53.1</f>
      </c>
      <c r="K1068"/>
      <c r="L1068"/>
      <c r="M1068"/>
      <c r="N1068" t="s">
        <v>19</v>
      </c>
      <c r="O1068" t="s">
        <v>9</v>
      </c>
      <c r="P1068"/>
      <c r="Q1068" t="s">
        <v>10</v>
      </c>
      <c r="R1068" t="n">
        <v>12400.0</v>
      </c>
      <c r="S1068" t="n">
        <v>0.0</v>
      </c>
      <c r="T1068" t="s">
        <v>9</v>
      </c>
      <c r="U1068" t="s">
        <v>854</v>
      </c>
      <c r="V1068"/>
      <c r="W1068"/>
    </row>
    <row r="1069">
      <c r="A1069" t="s">
        <v>1503</v>
      </c>
      <c r="B1069"/>
      <c r="C1069"/>
      <c r="D1069"/>
      <c r="E1069"/>
      <c r="F1069" t="s">
        <v>1540</v>
      </c>
      <c r="G1069" t="s">
        <v>1506</v>
      </c>
      <c r="H1069" t="n">
        <v>153.5</v>
      </c>
      <c r="I1069"/>
      <c r="J1069"/>
      <c r="K1069"/>
      <c r="L1069"/>
      <c r="M1069"/>
      <c r="N1069" t="s">
        <v>19</v>
      </c>
      <c r="O1069" t="s">
        <v>9</v>
      </c>
      <c r="P1069"/>
      <c r="Q1069" t="s">
        <v>10</v>
      </c>
      <c r="R1069" t="n">
        <v>12300.0</v>
      </c>
      <c r="S1069" t="n">
        <v>0.0</v>
      </c>
      <c r="T1069" t="s">
        <v>9</v>
      </c>
      <c r="U1069" t="s">
        <v>854</v>
      </c>
      <c r="V1069"/>
      <c r="W1069"/>
    </row>
    <row r="1070">
      <c r="A1070" t="s">
        <v>1503</v>
      </c>
      <c r="B1070"/>
      <c r="C1070" t="s">
        <v>1541</v>
      </c>
      <c r="D1070" t="s">
        <v>4</v>
      </c>
      <c r="E1070" t="s">
        <v>39</v>
      </c>
      <c r="F1070" t="s">
        <v>1542</v>
      </c>
      <c r="G1070" t="s">
        <v>1506</v>
      </c>
      <c r="H1070" t="n">
        <v>156.9</v>
      </c>
      <c r="I1070">
        <f>SUM(H1071:H1072)</f>
      </c>
      <c r="J1070">
        <f>I1071+53.1</f>
      </c>
      <c r="K1070"/>
      <c r="L1070"/>
      <c r="M1070"/>
      <c r="N1070" t="s">
        <v>19</v>
      </c>
      <c r="O1070" t="s">
        <v>9</v>
      </c>
      <c r="P1070"/>
      <c r="Q1070" t="s">
        <v>10</v>
      </c>
      <c r="R1070" t="n">
        <v>12500.0</v>
      </c>
      <c r="S1070" t="n">
        <v>0.0</v>
      </c>
      <c r="T1070" t="s">
        <v>9</v>
      </c>
      <c r="U1070" t="s">
        <v>854</v>
      </c>
      <c r="V1070"/>
      <c r="W1070"/>
    </row>
    <row r="1071">
      <c r="A1071" t="s">
        <v>1503</v>
      </c>
      <c r="B1071"/>
      <c r="C1071"/>
      <c r="D1071"/>
      <c r="E1071"/>
      <c r="F1071" t="s">
        <v>1543</v>
      </c>
      <c r="G1071" t="s">
        <v>1506</v>
      </c>
      <c r="H1071" t="n">
        <v>155.1</v>
      </c>
      <c r="I1071"/>
      <c r="J1071"/>
      <c r="K1071"/>
      <c r="L1071"/>
      <c r="M1071"/>
      <c r="N1071" t="s">
        <v>19</v>
      </c>
      <c r="O1071" t="s">
        <v>9</v>
      </c>
      <c r="P1071"/>
      <c r="Q1071" t="s">
        <v>10</v>
      </c>
      <c r="R1071" t="n">
        <v>12400.0</v>
      </c>
      <c r="S1071" t="n">
        <v>0.0</v>
      </c>
      <c r="T1071" t="s">
        <v>9</v>
      </c>
      <c r="U1071" t="s">
        <v>854</v>
      </c>
      <c r="V1071"/>
      <c r="W1071"/>
    </row>
    <row r="1072">
      <c r="A1072" t="s">
        <v>1503</v>
      </c>
      <c r="B1072"/>
      <c r="C1072" t="s">
        <v>1544</v>
      </c>
      <c r="D1072" t="s">
        <v>4</v>
      </c>
      <c r="E1072" t="s">
        <v>39</v>
      </c>
      <c r="F1072" t="s">
        <v>1545</v>
      </c>
      <c r="G1072" t="s">
        <v>1506</v>
      </c>
      <c r="H1072" t="n">
        <v>153.7</v>
      </c>
      <c r="I1072">
        <f>SUM(H1073:H1074)</f>
      </c>
      <c r="J1072">
        <f>I1073+53.1</f>
      </c>
      <c r="K1072"/>
      <c r="L1072"/>
      <c r="M1072"/>
      <c r="N1072" t="s">
        <v>19</v>
      </c>
      <c r="O1072" t="s">
        <v>9</v>
      </c>
      <c r="P1072"/>
      <c r="Q1072" t="s">
        <v>10</v>
      </c>
      <c r="R1072" t="n">
        <v>12300.0</v>
      </c>
      <c r="S1072" t="n">
        <v>0.0</v>
      </c>
      <c r="T1072" t="s">
        <v>9</v>
      </c>
      <c r="U1072" t="s">
        <v>854</v>
      </c>
      <c r="V1072"/>
      <c r="W1072"/>
    </row>
    <row r="1073">
      <c r="A1073" t="s">
        <v>1503</v>
      </c>
      <c r="B1073"/>
      <c r="C1073"/>
      <c r="D1073"/>
      <c r="E1073"/>
      <c r="F1073" t="s">
        <v>1546</v>
      </c>
      <c r="G1073" t="s">
        <v>1506</v>
      </c>
      <c r="H1073" t="n">
        <v>156.3</v>
      </c>
      <c r="I1073"/>
      <c r="J1073"/>
      <c r="K1073"/>
      <c r="L1073"/>
      <c r="M1073"/>
      <c r="N1073" t="s">
        <v>19</v>
      </c>
      <c r="O1073" t="s">
        <v>9</v>
      </c>
      <c r="P1073"/>
      <c r="Q1073" t="s">
        <v>10</v>
      </c>
      <c r="R1073" t="n">
        <v>12500.0</v>
      </c>
      <c r="S1073" t="n">
        <v>0.0</v>
      </c>
      <c r="T1073" t="s">
        <v>9</v>
      </c>
      <c r="U1073" t="s">
        <v>854</v>
      </c>
      <c r="V1073"/>
      <c r="W1073"/>
    </row>
    <row r="1074">
      <c r="A1074" t="s">
        <v>1503</v>
      </c>
      <c r="B1074"/>
      <c r="C1074" t="s">
        <v>1547</v>
      </c>
      <c r="D1074" t="s">
        <v>4</v>
      </c>
      <c r="E1074" t="s">
        <v>39</v>
      </c>
      <c r="F1074" t="s">
        <v>1548</v>
      </c>
      <c r="G1074" t="s">
        <v>1506</v>
      </c>
      <c r="H1074" t="n">
        <v>150.1</v>
      </c>
      <c r="I1074">
        <f>SUM(H1075:H1076)</f>
      </c>
      <c r="J1074">
        <f>I1075+53.1</f>
      </c>
      <c r="K1074"/>
      <c r="L1074"/>
      <c r="M1074"/>
      <c r="N1074" t="s">
        <v>19</v>
      </c>
      <c r="O1074" t="s">
        <v>9</v>
      </c>
      <c r="P1074"/>
      <c r="Q1074" t="s">
        <v>10</v>
      </c>
      <c r="R1074" t="n">
        <v>12000.0</v>
      </c>
      <c r="S1074" t="n">
        <v>0.0</v>
      </c>
      <c r="T1074" t="s">
        <v>9</v>
      </c>
      <c r="U1074" t="s">
        <v>854</v>
      </c>
      <c r="V1074"/>
      <c r="W1074"/>
    </row>
    <row r="1075">
      <c r="A1075" t="s">
        <v>1503</v>
      </c>
      <c r="B1075"/>
      <c r="C1075"/>
      <c r="D1075"/>
      <c r="E1075"/>
      <c r="F1075" t="s">
        <v>1549</v>
      </c>
      <c r="G1075" t="s">
        <v>1506</v>
      </c>
      <c r="H1075" t="n">
        <v>150.5</v>
      </c>
      <c r="I1075"/>
      <c r="J1075"/>
      <c r="K1075"/>
      <c r="L1075"/>
      <c r="M1075"/>
      <c r="N1075" t="s">
        <v>19</v>
      </c>
      <c r="O1075" t="s">
        <v>9</v>
      </c>
      <c r="P1075"/>
      <c r="Q1075" t="s">
        <v>10</v>
      </c>
      <c r="R1075" t="n">
        <v>12000.0</v>
      </c>
      <c r="S1075" t="n">
        <v>0.0</v>
      </c>
      <c r="T1075" t="s">
        <v>9</v>
      </c>
      <c r="U1075" t="s">
        <v>854</v>
      </c>
      <c r="V1075"/>
      <c r="W1075"/>
    </row>
    <row r="1076">
      <c r="A1076" t="s">
        <v>1503</v>
      </c>
      <c r="B1076"/>
      <c r="C1076" t="s">
        <v>1550</v>
      </c>
      <c r="D1076" t="s">
        <v>4</v>
      </c>
      <c r="E1076" t="s">
        <v>39</v>
      </c>
      <c r="F1076" t="s">
        <v>1551</v>
      </c>
      <c r="G1076" t="s">
        <v>1506</v>
      </c>
      <c r="H1076" t="n">
        <v>144.9</v>
      </c>
      <c r="I1076">
        <f>SUM(H1077:H1078)</f>
      </c>
      <c r="J1076">
        <f>I1077+53.1</f>
      </c>
      <c r="K1076"/>
      <c r="L1076"/>
      <c r="M1076"/>
      <c r="N1076" t="s">
        <v>19</v>
      </c>
      <c r="O1076" t="s">
        <v>9</v>
      </c>
      <c r="P1076"/>
      <c r="Q1076" t="s">
        <v>10</v>
      </c>
      <c r="R1076" t="n">
        <v>11600.0</v>
      </c>
      <c r="S1076" t="n">
        <v>0.0</v>
      </c>
      <c r="T1076" t="s">
        <v>9</v>
      </c>
      <c r="U1076" t="s">
        <v>854</v>
      </c>
      <c r="V1076"/>
      <c r="W1076"/>
    </row>
    <row r="1077">
      <c r="A1077" t="s">
        <v>1503</v>
      </c>
      <c r="B1077"/>
      <c r="C1077"/>
      <c r="D1077"/>
      <c r="E1077"/>
      <c r="F1077" t="s">
        <v>1552</v>
      </c>
      <c r="G1077" t="s">
        <v>1506</v>
      </c>
      <c r="H1077" t="n">
        <v>145.1</v>
      </c>
      <c r="I1077"/>
      <c r="J1077"/>
      <c r="K1077"/>
      <c r="L1077"/>
      <c r="M1077"/>
      <c r="N1077" t="s">
        <v>19</v>
      </c>
      <c r="O1077" t="s">
        <v>9</v>
      </c>
      <c r="P1077"/>
      <c r="Q1077" t="s">
        <v>10</v>
      </c>
      <c r="R1077" t="n">
        <v>11600.0</v>
      </c>
      <c r="S1077" t="n">
        <v>0.0</v>
      </c>
      <c r="T1077" t="s">
        <v>9</v>
      </c>
      <c r="U1077" t="s">
        <v>854</v>
      </c>
      <c r="V1077"/>
      <c r="W1077"/>
    </row>
    <row r="1078">
      <c r="A1078" t="s">
        <v>1503</v>
      </c>
      <c r="B1078"/>
      <c r="C1078" t="s">
        <v>1553</v>
      </c>
      <c r="D1078" t="s">
        <v>4</v>
      </c>
      <c r="E1078" t="s">
        <v>39</v>
      </c>
      <c r="F1078" t="s">
        <v>1554</v>
      </c>
      <c r="G1078" t="s">
        <v>1506</v>
      </c>
      <c r="H1078" t="n">
        <v>151.3</v>
      </c>
      <c r="I1078">
        <f>SUM(H1079:H1080)</f>
      </c>
      <c r="J1078">
        <f>I1079+53.1</f>
      </c>
      <c r="K1078"/>
      <c r="L1078"/>
      <c r="M1078"/>
      <c r="N1078" t="s">
        <v>19</v>
      </c>
      <c r="O1078" t="s">
        <v>9</v>
      </c>
      <c r="P1078"/>
      <c r="Q1078" t="s">
        <v>10</v>
      </c>
      <c r="R1078" t="n">
        <v>12100.0</v>
      </c>
      <c r="S1078" t="n">
        <v>0.0</v>
      </c>
      <c r="T1078" t="s">
        <v>9</v>
      </c>
      <c r="U1078" t="s">
        <v>854</v>
      </c>
      <c r="V1078"/>
      <c r="W1078"/>
    </row>
    <row r="1079">
      <c r="A1079" t="s">
        <v>1503</v>
      </c>
      <c r="B1079"/>
      <c r="C1079"/>
      <c r="D1079"/>
      <c r="E1079"/>
      <c r="F1079" t="s">
        <v>1555</v>
      </c>
      <c r="G1079" t="s">
        <v>1506</v>
      </c>
      <c r="H1079" t="n">
        <v>151.1</v>
      </c>
      <c r="I1079"/>
      <c r="J1079"/>
      <c r="K1079"/>
      <c r="L1079"/>
      <c r="M1079"/>
      <c r="N1079" t="s">
        <v>19</v>
      </c>
      <c r="O1079" t="s">
        <v>9</v>
      </c>
      <c r="P1079"/>
      <c r="Q1079" t="s">
        <v>10</v>
      </c>
      <c r="R1079" t="n">
        <v>12100.0</v>
      </c>
      <c r="S1079" t="n">
        <v>0.0</v>
      </c>
      <c r="T1079" t="s">
        <v>9</v>
      </c>
      <c r="U1079" t="s">
        <v>854</v>
      </c>
      <c r="V1079"/>
      <c r="W1079"/>
    </row>
    <row r="1080">
      <c r="A1080" t="s">
        <v>1503</v>
      </c>
      <c r="B1080"/>
      <c r="C1080" t="s">
        <v>1556</v>
      </c>
      <c r="D1080" t="s">
        <v>4</v>
      </c>
      <c r="E1080" t="s">
        <v>39</v>
      </c>
      <c r="F1080" t="s">
        <v>1557</v>
      </c>
      <c r="G1080" t="s">
        <v>1506</v>
      </c>
      <c r="H1080" t="n">
        <v>151.1</v>
      </c>
      <c r="I1080">
        <f>SUM(H1081:H1082)</f>
      </c>
      <c r="J1080">
        <f>I1081+53.1</f>
      </c>
      <c r="K1080"/>
      <c r="L1080"/>
      <c r="M1080"/>
      <c r="N1080" t="s">
        <v>19</v>
      </c>
      <c r="O1080" t="s">
        <v>9</v>
      </c>
      <c r="P1080"/>
      <c r="Q1080" t="s">
        <v>10</v>
      </c>
      <c r="R1080" t="n">
        <v>12100.0</v>
      </c>
      <c r="S1080" t="n">
        <v>0.0</v>
      </c>
      <c r="T1080" t="s">
        <v>9</v>
      </c>
      <c r="U1080" t="s">
        <v>854</v>
      </c>
      <c r="V1080"/>
      <c r="W1080"/>
    </row>
    <row r="1081">
      <c r="A1081" t="s">
        <v>1503</v>
      </c>
      <c r="B1081"/>
      <c r="C1081"/>
      <c r="D1081"/>
      <c r="E1081"/>
      <c r="F1081" t="s">
        <v>1558</v>
      </c>
      <c r="G1081" t="s">
        <v>1506</v>
      </c>
      <c r="H1081" t="n">
        <v>150.9</v>
      </c>
      <c r="I1081"/>
      <c r="J1081"/>
      <c r="K1081"/>
      <c r="L1081"/>
      <c r="M1081"/>
      <c r="N1081" t="s">
        <v>19</v>
      </c>
      <c r="O1081" t="s">
        <v>9</v>
      </c>
      <c r="P1081"/>
      <c r="Q1081" t="s">
        <v>10</v>
      </c>
      <c r="R1081" t="n">
        <v>12100.0</v>
      </c>
      <c r="S1081" t="n">
        <v>0.0</v>
      </c>
      <c r="T1081" t="s">
        <v>9</v>
      </c>
      <c r="U1081" t="s">
        <v>854</v>
      </c>
      <c r="V1081"/>
      <c r="W1081"/>
    </row>
    <row r="1082">
      <c r="A1082" t="s">
        <v>1503</v>
      </c>
      <c r="B1082"/>
      <c r="C1082" t="s">
        <v>1559</v>
      </c>
      <c r="D1082" t="s">
        <v>4</v>
      </c>
      <c r="E1082" t="s">
        <v>39</v>
      </c>
      <c r="F1082" t="s">
        <v>1560</v>
      </c>
      <c r="G1082" t="s">
        <v>1506</v>
      </c>
      <c r="H1082" t="n">
        <v>150.7</v>
      </c>
      <c r="I1082">
        <f>SUM(H1083:H1084)</f>
      </c>
      <c r="J1082">
        <f>I1083+53.1</f>
      </c>
      <c r="K1082"/>
      <c r="L1082"/>
      <c r="M1082"/>
      <c r="N1082" t="s">
        <v>19</v>
      </c>
      <c r="O1082" t="s">
        <v>9</v>
      </c>
      <c r="P1082"/>
      <c r="Q1082" t="s">
        <v>10</v>
      </c>
      <c r="R1082" t="n">
        <v>12100.0</v>
      </c>
      <c r="S1082" t="n">
        <v>0.0</v>
      </c>
      <c r="T1082" t="s">
        <v>9</v>
      </c>
      <c r="U1082" t="s">
        <v>854</v>
      </c>
      <c r="V1082"/>
      <c r="W1082"/>
    </row>
    <row r="1083">
      <c r="A1083" t="s">
        <v>1503</v>
      </c>
      <c r="B1083"/>
      <c r="C1083"/>
      <c r="D1083"/>
      <c r="E1083"/>
      <c r="F1083" t="s">
        <v>1561</v>
      </c>
      <c r="G1083" t="s">
        <v>1506</v>
      </c>
      <c r="H1083" t="n">
        <v>150.3</v>
      </c>
      <c r="I1083"/>
      <c r="J1083"/>
      <c r="K1083"/>
      <c r="L1083"/>
      <c r="M1083"/>
      <c r="N1083" t="s">
        <v>19</v>
      </c>
      <c r="O1083" t="s">
        <v>9</v>
      </c>
      <c r="P1083"/>
      <c r="Q1083" t="s">
        <v>10</v>
      </c>
      <c r="R1083" t="n">
        <v>12000.0</v>
      </c>
      <c r="S1083" t="n">
        <v>0.0</v>
      </c>
      <c r="T1083" t="s">
        <v>9</v>
      </c>
      <c r="U1083" t="s">
        <v>854</v>
      </c>
      <c r="V1083"/>
      <c r="W1083"/>
    </row>
    <row r="1084">
      <c r="A1084" t="s">
        <v>1503</v>
      </c>
      <c r="B1084"/>
      <c r="C1084" t="s">
        <v>1562</v>
      </c>
      <c r="D1084" t="s">
        <v>4</v>
      </c>
      <c r="E1084" t="s">
        <v>39</v>
      </c>
      <c r="F1084" t="s">
        <v>1563</v>
      </c>
      <c r="G1084" t="s">
        <v>1506</v>
      </c>
      <c r="H1084" t="n">
        <v>151.3</v>
      </c>
      <c r="I1084">
        <f>SUM(H1085:H1086)</f>
      </c>
      <c r="J1084">
        <f>I1085+53.1</f>
      </c>
      <c r="K1084"/>
      <c r="L1084"/>
      <c r="M1084"/>
      <c r="N1084" t="s">
        <v>19</v>
      </c>
      <c r="O1084" t="s">
        <v>9</v>
      </c>
      <c r="P1084"/>
      <c r="Q1084" t="s">
        <v>10</v>
      </c>
      <c r="R1084" t="n">
        <v>12100.0</v>
      </c>
      <c r="S1084" t="n">
        <v>0.0</v>
      </c>
      <c r="T1084" t="s">
        <v>9</v>
      </c>
      <c r="U1084" t="s">
        <v>854</v>
      </c>
      <c r="V1084"/>
      <c r="W1084"/>
    </row>
    <row r="1085">
      <c r="A1085" t="s">
        <v>1503</v>
      </c>
      <c r="B1085"/>
      <c r="C1085"/>
      <c r="D1085"/>
      <c r="E1085"/>
      <c r="F1085" t="s">
        <v>1564</v>
      </c>
      <c r="G1085" t="s">
        <v>1506</v>
      </c>
      <c r="H1085" t="n">
        <v>151.7</v>
      </c>
      <c r="I1085"/>
      <c r="J1085"/>
      <c r="K1085"/>
      <c r="L1085"/>
      <c r="M1085"/>
      <c r="N1085" t="s">
        <v>19</v>
      </c>
      <c r="O1085" t="s">
        <v>9</v>
      </c>
      <c r="P1085"/>
      <c r="Q1085" t="s">
        <v>10</v>
      </c>
      <c r="R1085" t="n">
        <v>12100.0</v>
      </c>
      <c r="S1085" t="n">
        <v>0.0</v>
      </c>
      <c r="T1085" t="s">
        <v>9</v>
      </c>
      <c r="U1085" t="s">
        <v>854</v>
      </c>
      <c r="V1085"/>
      <c r="W1085"/>
    </row>
    <row r="1086">
      <c r="A1086" t="s">
        <v>1503</v>
      </c>
      <c r="B1086"/>
      <c r="C1086" t="s">
        <v>1565</v>
      </c>
      <c r="D1086" t="s">
        <v>4</v>
      </c>
      <c r="E1086" t="s">
        <v>39</v>
      </c>
      <c r="F1086" t="s">
        <v>1566</v>
      </c>
      <c r="G1086" t="s">
        <v>1506</v>
      </c>
      <c r="H1086" t="n">
        <v>152.3</v>
      </c>
      <c r="I1086">
        <f>SUM(H1087:H1088)</f>
      </c>
      <c r="J1086">
        <f>I1087+53.1</f>
      </c>
      <c r="K1086"/>
      <c r="L1086"/>
      <c r="M1086"/>
      <c r="N1086" t="s">
        <v>19</v>
      </c>
      <c r="O1086" t="s">
        <v>9</v>
      </c>
      <c r="P1086"/>
      <c r="Q1086" t="s">
        <v>10</v>
      </c>
      <c r="R1086" t="n">
        <v>12200.0</v>
      </c>
      <c r="S1086" t="n">
        <v>0.0</v>
      </c>
      <c r="T1086" t="s">
        <v>9</v>
      </c>
      <c r="U1086" t="s">
        <v>854</v>
      </c>
      <c r="V1086"/>
      <c r="W1086"/>
    </row>
    <row r="1087">
      <c r="A1087" t="s">
        <v>1503</v>
      </c>
      <c r="B1087"/>
      <c r="C1087"/>
      <c r="D1087"/>
      <c r="E1087"/>
      <c r="F1087" t="s">
        <v>1567</v>
      </c>
      <c r="G1087" t="s">
        <v>1506</v>
      </c>
      <c r="H1087" t="n">
        <v>152.1</v>
      </c>
      <c r="I1087"/>
      <c r="J1087"/>
      <c r="K1087"/>
      <c r="L1087"/>
      <c r="M1087"/>
      <c r="N1087" t="s">
        <v>19</v>
      </c>
      <c r="O1087" t="s">
        <v>9</v>
      </c>
      <c r="P1087"/>
      <c r="Q1087" t="s">
        <v>10</v>
      </c>
      <c r="R1087" t="n">
        <v>12200.0</v>
      </c>
      <c r="S1087" t="n">
        <v>0.0</v>
      </c>
      <c r="T1087" t="s">
        <v>9</v>
      </c>
      <c r="U1087" t="s">
        <v>854</v>
      </c>
      <c r="V1087"/>
      <c r="W1087"/>
    </row>
    <row r="1088">
      <c r="A1088" t="s">
        <v>1503</v>
      </c>
      <c r="B1088"/>
      <c r="C1088" t="s">
        <v>1568</v>
      </c>
      <c r="D1088" t="s">
        <v>4</v>
      </c>
      <c r="E1088" t="s">
        <v>39</v>
      </c>
      <c r="F1088" t="s">
        <v>1569</v>
      </c>
      <c r="G1088" t="s">
        <v>1506</v>
      </c>
      <c r="H1088" t="n">
        <v>152.1</v>
      </c>
      <c r="I1088">
        <f>SUM(H1089:H1090)</f>
      </c>
      <c r="J1088">
        <f>I1089+53.1</f>
      </c>
      <c r="K1088"/>
      <c r="L1088"/>
      <c r="M1088"/>
      <c r="N1088" t="s">
        <v>19</v>
      </c>
      <c r="O1088" t="s">
        <v>9</v>
      </c>
      <c r="P1088"/>
      <c r="Q1088" t="s">
        <v>10</v>
      </c>
      <c r="R1088" t="n">
        <v>12200.0</v>
      </c>
      <c r="S1088" t="n">
        <v>0.0</v>
      </c>
      <c r="T1088" t="s">
        <v>9</v>
      </c>
      <c r="U1088" t="s">
        <v>854</v>
      </c>
      <c r="V1088"/>
      <c r="W1088"/>
    </row>
    <row r="1089">
      <c r="A1089" t="s">
        <v>1503</v>
      </c>
      <c r="B1089"/>
      <c r="C1089"/>
      <c r="D1089"/>
      <c r="E1089"/>
      <c r="F1089" t="s">
        <v>1570</v>
      </c>
      <c r="G1089" t="s">
        <v>1506</v>
      </c>
      <c r="H1089" t="n">
        <v>152.1</v>
      </c>
      <c r="I1089"/>
      <c r="J1089"/>
      <c r="K1089"/>
      <c r="L1089"/>
      <c r="M1089"/>
      <c r="N1089" t="s">
        <v>19</v>
      </c>
      <c r="O1089" t="s">
        <v>9</v>
      </c>
      <c r="P1089"/>
      <c r="Q1089" t="s">
        <v>10</v>
      </c>
      <c r="R1089" t="n">
        <v>12200.0</v>
      </c>
      <c r="S1089" t="n">
        <v>0.0</v>
      </c>
      <c r="T1089" t="s">
        <v>9</v>
      </c>
      <c r="U1089" t="s">
        <v>854</v>
      </c>
      <c r="V1089"/>
      <c r="W1089"/>
    </row>
    <row r="1090">
      <c r="A1090" t="s">
        <v>1503</v>
      </c>
      <c r="B1090"/>
      <c r="C1090" t="s">
        <v>1571</v>
      </c>
      <c r="D1090" t="s">
        <v>4</v>
      </c>
      <c r="E1090" t="s">
        <v>39</v>
      </c>
      <c r="F1090" t="s">
        <v>1572</v>
      </c>
      <c r="G1090" t="s">
        <v>1506</v>
      </c>
      <c r="H1090" t="n">
        <v>151.3</v>
      </c>
      <c r="I1090">
        <f>SUM(H1091:H1092)</f>
      </c>
      <c r="J1090">
        <f>I1091+53.1</f>
      </c>
      <c r="K1090"/>
      <c r="L1090"/>
      <c r="M1090"/>
      <c r="N1090" t="s">
        <v>19</v>
      </c>
      <c r="O1090" t="s">
        <v>9</v>
      </c>
      <c r="P1090"/>
      <c r="Q1090" t="s">
        <v>10</v>
      </c>
      <c r="R1090" t="n">
        <v>12100.0</v>
      </c>
      <c r="S1090" t="n">
        <v>0.0</v>
      </c>
      <c r="T1090" t="s">
        <v>9</v>
      </c>
      <c r="U1090" t="s">
        <v>854</v>
      </c>
      <c r="V1090"/>
      <c r="W1090"/>
    </row>
    <row r="1091">
      <c r="A1091" t="s">
        <v>1503</v>
      </c>
      <c r="B1091"/>
      <c r="C1091"/>
      <c r="D1091"/>
      <c r="E1091"/>
      <c r="F1091" t="s">
        <v>1573</v>
      </c>
      <c r="G1091" t="s">
        <v>1506</v>
      </c>
      <c r="H1091" t="n">
        <v>151.5</v>
      </c>
      <c r="I1091"/>
      <c r="J1091"/>
      <c r="K1091"/>
      <c r="L1091"/>
      <c r="M1091"/>
      <c r="N1091" t="s">
        <v>19</v>
      </c>
      <c r="O1091" t="s">
        <v>9</v>
      </c>
      <c r="P1091"/>
      <c r="Q1091" t="s">
        <v>10</v>
      </c>
      <c r="R1091" t="n">
        <v>12100.0</v>
      </c>
      <c r="S1091" t="n">
        <v>0.0</v>
      </c>
      <c r="T1091" t="s">
        <v>9</v>
      </c>
      <c r="U1091" t="s">
        <v>854</v>
      </c>
      <c r="V1091"/>
      <c r="W1091"/>
    </row>
    <row r="1092">
      <c r="A1092" t="s">
        <v>1503</v>
      </c>
      <c r="B1092"/>
      <c r="C1092" t="s">
        <v>1574</v>
      </c>
      <c r="D1092" t="s">
        <v>4</v>
      </c>
      <c r="E1092" t="s">
        <v>39</v>
      </c>
      <c r="F1092" t="s">
        <v>1575</v>
      </c>
      <c r="G1092" t="s">
        <v>1506</v>
      </c>
      <c r="H1092" t="n">
        <v>153.5</v>
      </c>
      <c r="I1092">
        <f>SUM(H1093:H1094)</f>
      </c>
      <c r="J1092">
        <f>I1093+53.1</f>
      </c>
      <c r="K1092"/>
      <c r="L1092"/>
      <c r="M1092"/>
      <c r="N1092" t="s">
        <v>19</v>
      </c>
      <c r="O1092" t="s">
        <v>9</v>
      </c>
      <c r="P1092"/>
      <c r="Q1092" t="s">
        <v>10</v>
      </c>
      <c r="R1092" t="n">
        <v>12300.0</v>
      </c>
      <c r="S1092" t="n">
        <v>0.0</v>
      </c>
      <c r="T1092" t="s">
        <v>9</v>
      </c>
      <c r="U1092" t="s">
        <v>854</v>
      </c>
      <c r="V1092"/>
      <c r="W1092"/>
    </row>
    <row r="1093">
      <c r="A1093" t="s">
        <v>1503</v>
      </c>
      <c r="B1093"/>
      <c r="C1093"/>
      <c r="D1093"/>
      <c r="E1093"/>
      <c r="F1093" t="s">
        <v>1576</v>
      </c>
      <c r="G1093" t="s">
        <v>1506</v>
      </c>
      <c r="H1093" t="n">
        <v>154.3</v>
      </c>
      <c r="I1093"/>
      <c r="J1093"/>
      <c r="K1093"/>
      <c r="L1093"/>
      <c r="M1093"/>
      <c r="N1093" t="s">
        <v>19</v>
      </c>
      <c r="O1093" t="s">
        <v>9</v>
      </c>
      <c r="P1093"/>
      <c r="Q1093" t="s">
        <v>10</v>
      </c>
      <c r="R1093" t="n">
        <v>12300.0</v>
      </c>
      <c r="S1093" t="n">
        <v>0.0</v>
      </c>
      <c r="T1093" t="s">
        <v>9</v>
      </c>
      <c r="U1093" t="s">
        <v>854</v>
      </c>
      <c r="V1093"/>
      <c r="W1093"/>
    </row>
    <row r="1094">
      <c r="A1094" t="s">
        <v>1503</v>
      </c>
      <c r="B1094"/>
      <c r="C1094" t="s">
        <v>1577</v>
      </c>
      <c r="D1094" t="s">
        <v>4</v>
      </c>
      <c r="E1094" t="s">
        <v>39</v>
      </c>
      <c r="F1094" t="s">
        <v>1578</v>
      </c>
      <c r="G1094" t="s">
        <v>1506</v>
      </c>
      <c r="H1094" t="n">
        <v>152.3</v>
      </c>
      <c r="I1094">
        <f>SUM(H1095:H1096)</f>
      </c>
      <c r="J1094">
        <f>I1095+53.1</f>
      </c>
      <c r="K1094"/>
      <c r="L1094"/>
      <c r="M1094"/>
      <c r="N1094" t="s">
        <v>19</v>
      </c>
      <c r="O1094" t="s">
        <v>9</v>
      </c>
      <c r="P1094"/>
      <c r="Q1094" t="s">
        <v>10</v>
      </c>
      <c r="R1094" t="n">
        <v>12200.0</v>
      </c>
      <c r="S1094" t="n">
        <v>0.0</v>
      </c>
      <c r="T1094" t="s">
        <v>9</v>
      </c>
      <c r="U1094" t="s">
        <v>854</v>
      </c>
      <c r="V1094"/>
      <c r="W1094"/>
    </row>
    <row r="1095">
      <c r="A1095" t="s">
        <v>1503</v>
      </c>
      <c r="B1095"/>
      <c r="C1095"/>
      <c r="D1095"/>
      <c r="E1095"/>
      <c r="F1095" t="s">
        <v>1579</v>
      </c>
      <c r="G1095" t="s">
        <v>1506</v>
      </c>
      <c r="H1095" t="n">
        <v>152.5</v>
      </c>
      <c r="I1095"/>
      <c r="J1095"/>
      <c r="K1095"/>
      <c r="L1095"/>
      <c r="M1095"/>
      <c r="N1095" t="s">
        <v>19</v>
      </c>
      <c r="O1095" t="s">
        <v>9</v>
      </c>
      <c r="P1095"/>
      <c r="Q1095" t="s">
        <v>10</v>
      </c>
      <c r="R1095" t="n">
        <v>12200.0</v>
      </c>
      <c r="S1095" t="n">
        <v>0.0</v>
      </c>
      <c r="T1095" t="s">
        <v>9</v>
      </c>
      <c r="U1095" t="s">
        <v>854</v>
      </c>
      <c r="V1095"/>
      <c r="W1095"/>
    </row>
    <row r="1096">
      <c r="A1096" t="s">
        <v>1503</v>
      </c>
      <c r="B1096"/>
      <c r="C1096" t="s">
        <v>1580</v>
      </c>
      <c r="D1096" t="s">
        <v>4</v>
      </c>
      <c r="E1096" t="s">
        <v>39</v>
      </c>
      <c r="F1096" t="s">
        <v>1581</v>
      </c>
      <c r="G1096" t="s">
        <v>1506</v>
      </c>
      <c r="H1096" t="n">
        <v>155.9</v>
      </c>
      <c r="I1096">
        <f>SUM(H1097:H1098)</f>
      </c>
      <c r="J1096">
        <f>I1097+53.1</f>
      </c>
      <c r="K1096"/>
      <c r="L1096"/>
      <c r="M1096"/>
      <c r="N1096" t="s">
        <v>19</v>
      </c>
      <c r="O1096" t="s">
        <v>9</v>
      </c>
      <c r="P1096"/>
      <c r="Q1096" t="s">
        <v>10</v>
      </c>
      <c r="R1096" t="n">
        <v>12500.0</v>
      </c>
      <c r="S1096" t="n">
        <v>0.0</v>
      </c>
      <c r="T1096" t="s">
        <v>9</v>
      </c>
      <c r="U1096" t="s">
        <v>854</v>
      </c>
      <c r="V1096"/>
      <c r="W1096"/>
    </row>
    <row r="1097">
      <c r="A1097" t="s">
        <v>1503</v>
      </c>
      <c r="B1097"/>
      <c r="C1097"/>
      <c r="D1097"/>
      <c r="E1097"/>
      <c r="F1097" t="s">
        <v>1582</v>
      </c>
      <c r="G1097" t="s">
        <v>1506</v>
      </c>
      <c r="H1097" t="n">
        <v>153.9</v>
      </c>
      <c r="I1097"/>
      <c r="J1097"/>
      <c r="K1097"/>
      <c r="L1097"/>
      <c r="M1097"/>
      <c r="N1097" t="s">
        <v>19</v>
      </c>
      <c r="O1097" t="s">
        <v>9</v>
      </c>
      <c r="P1097"/>
      <c r="Q1097" t="s">
        <v>10</v>
      </c>
      <c r="R1097" t="n">
        <v>12300.0</v>
      </c>
      <c r="S1097" t="n">
        <v>0.0</v>
      </c>
      <c r="T1097" t="s">
        <v>9</v>
      </c>
      <c r="U1097" t="s">
        <v>854</v>
      </c>
      <c r="V1097"/>
      <c r="W1097"/>
    </row>
    <row r="1098">
      <c r="A1098" t="s">
        <v>1503</v>
      </c>
      <c r="B1098"/>
      <c r="C1098" t="s">
        <v>1583</v>
      </c>
      <c r="D1098" t="s">
        <v>4</v>
      </c>
      <c r="E1098" t="s">
        <v>39</v>
      </c>
      <c r="F1098" t="s">
        <v>1584</v>
      </c>
      <c r="G1098" t="s">
        <v>1506</v>
      </c>
      <c r="H1098" t="n">
        <v>155.9</v>
      </c>
      <c r="I1098">
        <f>SUM(H1099:H1100)</f>
      </c>
      <c r="J1098">
        <f>I1099+53.1</f>
      </c>
      <c r="K1098"/>
      <c r="L1098"/>
      <c r="M1098"/>
      <c r="N1098" t="s">
        <v>19</v>
      </c>
      <c r="O1098" t="s">
        <v>9</v>
      </c>
      <c r="P1098"/>
      <c r="Q1098" t="s">
        <v>10</v>
      </c>
      <c r="R1098" t="n">
        <v>12500.0</v>
      </c>
      <c r="S1098" t="n">
        <v>0.0</v>
      </c>
      <c r="T1098" t="s">
        <v>9</v>
      </c>
      <c r="U1098" t="s">
        <v>854</v>
      </c>
      <c r="V1098"/>
      <c r="W1098"/>
    </row>
    <row r="1099">
      <c r="A1099" t="s">
        <v>1503</v>
      </c>
      <c r="B1099"/>
      <c r="C1099"/>
      <c r="D1099"/>
      <c r="E1099"/>
      <c r="F1099" t="s">
        <v>1585</v>
      </c>
      <c r="G1099" t="s">
        <v>1506</v>
      </c>
      <c r="H1099" t="n">
        <v>153.7</v>
      </c>
      <c r="I1099"/>
      <c r="J1099"/>
      <c r="K1099"/>
      <c r="L1099"/>
      <c r="M1099"/>
      <c r="N1099" t="s">
        <v>19</v>
      </c>
      <c r="O1099" t="s">
        <v>9</v>
      </c>
      <c r="P1099"/>
      <c r="Q1099" t="s">
        <v>10</v>
      </c>
      <c r="R1099" t="n">
        <v>12300.0</v>
      </c>
      <c r="S1099" t="n">
        <v>0.0</v>
      </c>
      <c r="T1099" t="s">
        <v>9</v>
      </c>
      <c r="U1099" t="s">
        <v>854</v>
      </c>
      <c r="V1099"/>
      <c r="W1099"/>
    </row>
    <row r="1100">
      <c r="A1100" t="s">
        <v>1503</v>
      </c>
      <c r="B1100"/>
      <c r="C1100" t="s">
        <v>1586</v>
      </c>
      <c r="D1100" t="s">
        <v>4</v>
      </c>
      <c r="E1100" t="s">
        <v>39</v>
      </c>
      <c r="F1100" t="s">
        <v>1587</v>
      </c>
      <c r="G1100" t="s">
        <v>1506</v>
      </c>
      <c r="H1100" t="n">
        <v>156.1</v>
      </c>
      <c r="I1100">
        <f>SUM(H1101:H1102)</f>
      </c>
      <c r="J1100">
        <f>I1101+53.1</f>
      </c>
      <c r="K1100"/>
      <c r="L1100"/>
      <c r="M1100"/>
      <c r="N1100" t="s">
        <v>19</v>
      </c>
      <c r="O1100" t="s">
        <v>9</v>
      </c>
      <c r="P1100"/>
      <c r="Q1100" t="s">
        <v>10</v>
      </c>
      <c r="R1100" t="n">
        <v>12500.0</v>
      </c>
      <c r="S1100" t="n">
        <v>0.0</v>
      </c>
      <c r="T1100" t="s">
        <v>9</v>
      </c>
      <c r="U1100" t="s">
        <v>854</v>
      </c>
      <c r="V1100"/>
      <c r="W1100"/>
    </row>
    <row r="1101">
      <c r="A1101" t="s">
        <v>1503</v>
      </c>
      <c r="B1101"/>
      <c r="C1101"/>
      <c r="D1101"/>
      <c r="E1101"/>
      <c r="F1101" t="s">
        <v>1588</v>
      </c>
      <c r="G1101" t="s">
        <v>1506</v>
      </c>
      <c r="H1101" t="n">
        <v>154.7</v>
      </c>
      <c r="I1101"/>
      <c r="J1101"/>
      <c r="K1101"/>
      <c r="L1101"/>
      <c r="M1101"/>
      <c r="N1101" t="s">
        <v>19</v>
      </c>
      <c r="O1101" t="s">
        <v>9</v>
      </c>
      <c r="P1101"/>
      <c r="Q1101" t="s">
        <v>10</v>
      </c>
      <c r="R1101" t="n">
        <v>12400.0</v>
      </c>
      <c r="S1101" t="n">
        <v>0.0</v>
      </c>
      <c r="T1101" t="s">
        <v>9</v>
      </c>
      <c r="U1101" t="s">
        <v>854</v>
      </c>
      <c r="V1101"/>
      <c r="W1101"/>
    </row>
    <row r="1102">
      <c r="A1102" t="s">
        <v>1503</v>
      </c>
      <c r="B1102"/>
      <c r="C1102" t="s">
        <v>1589</v>
      </c>
      <c r="D1102" t="s">
        <v>4</v>
      </c>
      <c r="E1102" t="s">
        <v>39</v>
      </c>
      <c r="F1102" t="s">
        <v>1590</v>
      </c>
      <c r="G1102" t="s">
        <v>1506</v>
      </c>
      <c r="H1102" t="n">
        <v>155.9</v>
      </c>
      <c r="I1102">
        <f>SUM(H1103:H1104)</f>
      </c>
      <c r="J1102">
        <f>I1103+53.1</f>
      </c>
      <c r="K1102"/>
      <c r="L1102"/>
      <c r="M1102"/>
      <c r="N1102" t="s">
        <v>19</v>
      </c>
      <c r="O1102" t="s">
        <v>9</v>
      </c>
      <c r="P1102"/>
      <c r="Q1102" t="s">
        <v>10</v>
      </c>
      <c r="R1102" t="n">
        <v>12500.0</v>
      </c>
      <c r="S1102" t="n">
        <v>0.0</v>
      </c>
      <c r="T1102" t="s">
        <v>9</v>
      </c>
      <c r="U1102" t="s">
        <v>854</v>
      </c>
      <c r="V1102"/>
      <c r="W1102"/>
    </row>
    <row r="1103">
      <c r="A1103" t="s">
        <v>1503</v>
      </c>
      <c r="B1103"/>
      <c r="C1103"/>
      <c r="D1103"/>
      <c r="E1103"/>
      <c r="F1103" t="s">
        <v>1591</v>
      </c>
      <c r="G1103" t="s">
        <v>1506</v>
      </c>
      <c r="H1103" t="n">
        <v>154.1</v>
      </c>
      <c r="I1103"/>
      <c r="J1103"/>
      <c r="K1103"/>
      <c r="L1103"/>
      <c r="M1103"/>
      <c r="N1103" t="s">
        <v>19</v>
      </c>
      <c r="O1103" t="s">
        <v>9</v>
      </c>
      <c r="P1103"/>
      <c r="Q1103" t="s">
        <v>10</v>
      </c>
      <c r="R1103" t="n">
        <v>12300.0</v>
      </c>
      <c r="S1103" t="n">
        <v>0.0</v>
      </c>
      <c r="T1103" t="s">
        <v>9</v>
      </c>
      <c r="U1103" t="s">
        <v>854</v>
      </c>
      <c r="V1103"/>
      <c r="W1103"/>
    </row>
    <row r="1104">
      <c r="A1104" t="s">
        <v>1503</v>
      </c>
      <c r="B1104"/>
      <c r="C1104" t="s">
        <v>1592</v>
      </c>
      <c r="D1104" t="s">
        <v>4</v>
      </c>
      <c r="E1104" t="s">
        <v>39</v>
      </c>
      <c r="F1104" t="s">
        <v>1593</v>
      </c>
      <c r="G1104" t="s">
        <v>1506</v>
      </c>
      <c r="H1104" t="n">
        <v>156.7</v>
      </c>
      <c r="I1104">
        <f>SUM(H1105:H1106)</f>
      </c>
      <c r="J1104">
        <f>I1105+53.1</f>
      </c>
      <c r="K1104"/>
      <c r="L1104"/>
      <c r="M1104"/>
      <c r="N1104" t="s">
        <v>19</v>
      </c>
      <c r="O1104" t="s">
        <v>9</v>
      </c>
      <c r="P1104"/>
      <c r="Q1104" t="s">
        <v>10</v>
      </c>
      <c r="R1104" t="n">
        <v>12500.0</v>
      </c>
      <c r="S1104" t="n">
        <v>0.0</v>
      </c>
      <c r="T1104" t="s">
        <v>9</v>
      </c>
      <c r="U1104" t="s">
        <v>854</v>
      </c>
      <c r="V1104"/>
      <c r="W1104"/>
    </row>
    <row r="1105">
      <c r="A1105" t="s">
        <v>1503</v>
      </c>
      <c r="B1105"/>
      <c r="C1105"/>
      <c r="D1105"/>
      <c r="E1105"/>
      <c r="F1105" t="s">
        <v>1594</v>
      </c>
      <c r="G1105" t="s">
        <v>1506</v>
      </c>
      <c r="H1105" t="n">
        <v>154.9</v>
      </c>
      <c r="I1105"/>
      <c r="J1105"/>
      <c r="K1105"/>
      <c r="L1105"/>
      <c r="M1105"/>
      <c r="N1105" t="s">
        <v>19</v>
      </c>
      <c r="O1105" t="s">
        <v>9</v>
      </c>
      <c r="P1105"/>
      <c r="Q1105" t="s">
        <v>10</v>
      </c>
      <c r="R1105" t="n">
        <v>12400.0</v>
      </c>
      <c r="S1105" t="n">
        <v>0.0</v>
      </c>
      <c r="T1105" t="s">
        <v>9</v>
      </c>
      <c r="U1105" t="s">
        <v>854</v>
      </c>
      <c r="V1105"/>
      <c r="W1105"/>
    </row>
    <row r="1106">
      <c r="A1106" t="s">
        <v>1503</v>
      </c>
      <c r="B1106"/>
      <c r="C1106" t="s">
        <v>1595</v>
      </c>
      <c r="D1106" t="s">
        <v>4</v>
      </c>
      <c r="E1106" t="s">
        <v>39</v>
      </c>
      <c r="F1106" t="s">
        <v>1596</v>
      </c>
      <c r="G1106" t="s">
        <v>1506</v>
      </c>
      <c r="H1106" t="n">
        <v>154.5</v>
      </c>
      <c r="I1106">
        <f>SUM(H1107:H1108)</f>
      </c>
      <c r="J1106">
        <f>I1107+53.1</f>
      </c>
      <c r="K1106"/>
      <c r="L1106"/>
      <c r="M1106"/>
      <c r="N1106" t="s">
        <v>19</v>
      </c>
      <c r="O1106" t="s">
        <v>9</v>
      </c>
      <c r="P1106"/>
      <c r="Q1106" t="s">
        <v>10</v>
      </c>
      <c r="R1106" t="n">
        <v>12300.0</v>
      </c>
      <c r="S1106" t="n">
        <v>0.0</v>
      </c>
      <c r="T1106" t="s">
        <v>9</v>
      </c>
      <c r="U1106" t="s">
        <v>854</v>
      </c>
      <c r="V1106"/>
      <c r="W1106"/>
    </row>
    <row r="1107">
      <c r="A1107" t="s">
        <v>1503</v>
      </c>
      <c r="B1107"/>
      <c r="C1107"/>
      <c r="D1107"/>
      <c r="E1107"/>
      <c r="F1107" t="s">
        <v>1597</v>
      </c>
      <c r="G1107" t="s">
        <v>1506</v>
      </c>
      <c r="H1107" t="n">
        <v>155.9</v>
      </c>
      <c r="I1107"/>
      <c r="J1107"/>
      <c r="K1107"/>
      <c r="L1107"/>
      <c r="M1107"/>
      <c r="N1107" t="s">
        <v>19</v>
      </c>
      <c r="O1107" t="s">
        <v>9</v>
      </c>
      <c r="P1107"/>
      <c r="Q1107" t="s">
        <v>10</v>
      </c>
      <c r="R1107" t="n">
        <v>12500.0</v>
      </c>
      <c r="S1107" t="n">
        <v>0.0</v>
      </c>
      <c r="T1107" t="s">
        <v>9</v>
      </c>
      <c r="U1107" t="s">
        <v>854</v>
      </c>
      <c r="V1107"/>
      <c r="W1107"/>
    </row>
    <row r="1108">
      <c r="A1108" t="s">
        <v>1503</v>
      </c>
      <c r="B1108"/>
      <c r="C1108" t="s">
        <v>1598</v>
      </c>
      <c r="D1108" t="s">
        <v>4</v>
      </c>
      <c r="E1108" t="s">
        <v>39</v>
      </c>
      <c r="F1108" t="s">
        <v>1599</v>
      </c>
      <c r="G1108" t="s">
        <v>1506</v>
      </c>
      <c r="H1108" t="n">
        <v>150.3</v>
      </c>
      <c r="I1108">
        <f>SUM(H1109:H1110)</f>
      </c>
      <c r="J1108">
        <f>I1109+53.1</f>
      </c>
      <c r="K1108"/>
      <c r="L1108"/>
      <c r="M1108"/>
      <c r="N1108" t="s">
        <v>19</v>
      </c>
      <c r="O1108" t="s">
        <v>9</v>
      </c>
      <c r="P1108"/>
      <c r="Q1108" t="s">
        <v>10</v>
      </c>
      <c r="R1108" t="n">
        <v>12000.0</v>
      </c>
      <c r="S1108" t="n">
        <v>0.0</v>
      </c>
      <c r="T1108" t="s">
        <v>9</v>
      </c>
      <c r="U1108" t="s">
        <v>854</v>
      </c>
      <c r="V1108"/>
      <c r="W1108"/>
    </row>
    <row r="1109">
      <c r="A1109" t="s">
        <v>1503</v>
      </c>
      <c r="B1109"/>
      <c r="C1109"/>
      <c r="D1109"/>
      <c r="E1109"/>
      <c r="F1109" t="s">
        <v>1600</v>
      </c>
      <c r="G1109" t="s">
        <v>1506</v>
      </c>
      <c r="H1109" t="n">
        <v>149.1</v>
      </c>
      <c r="I1109"/>
      <c r="J1109"/>
      <c r="K1109"/>
      <c r="L1109"/>
      <c r="M1109"/>
      <c r="N1109" t="s">
        <v>19</v>
      </c>
      <c r="O1109" t="s">
        <v>9</v>
      </c>
      <c r="P1109"/>
      <c r="Q1109" t="s">
        <v>10</v>
      </c>
      <c r="R1109" t="n">
        <v>11900.0</v>
      </c>
      <c r="S1109" t="n">
        <v>0.0</v>
      </c>
      <c r="T1109" t="s">
        <v>9</v>
      </c>
      <c r="U1109" t="s">
        <v>854</v>
      </c>
      <c r="V1109"/>
      <c r="W1109"/>
    </row>
    <row r="1110">
      <c r="A1110" t="s">
        <v>1503</v>
      </c>
      <c r="B1110"/>
      <c r="C1110" t="s">
        <v>1601</v>
      </c>
      <c r="D1110" t="s">
        <v>4</v>
      </c>
      <c r="E1110" t="s">
        <v>39</v>
      </c>
      <c r="F1110" t="s">
        <v>1602</v>
      </c>
      <c r="G1110" t="s">
        <v>1506</v>
      </c>
      <c r="H1110" t="n">
        <v>148.3</v>
      </c>
      <c r="I1110">
        <f>SUM(H1111:H1112)</f>
      </c>
      <c r="J1110">
        <f>I1111+53.1</f>
      </c>
      <c r="K1110"/>
      <c r="L1110"/>
      <c r="M1110"/>
      <c r="N1110" t="s">
        <v>19</v>
      </c>
      <c r="O1110" t="s">
        <v>9</v>
      </c>
      <c r="P1110"/>
      <c r="Q1110" t="s">
        <v>10</v>
      </c>
      <c r="R1110" t="n">
        <v>11900.0</v>
      </c>
      <c r="S1110" t="n">
        <v>1.0</v>
      </c>
      <c r="T1110" t="s">
        <v>9</v>
      </c>
      <c r="U1110" t="s">
        <v>854</v>
      </c>
      <c r="V1110"/>
      <c r="W1110"/>
    </row>
    <row r="1111">
      <c r="A1111" t="s">
        <v>1503</v>
      </c>
      <c r="B1111"/>
      <c r="C1111"/>
      <c r="D1111"/>
      <c r="E1111"/>
      <c r="F1111" t="s">
        <v>1603</v>
      </c>
      <c r="G1111" t="s">
        <v>1506</v>
      </c>
      <c r="H1111" t="n">
        <v>148.1</v>
      </c>
      <c r="I1111"/>
      <c r="J1111"/>
      <c r="K1111"/>
      <c r="L1111"/>
      <c r="M1111"/>
      <c r="N1111" t="s">
        <v>19</v>
      </c>
      <c r="O1111" t="s">
        <v>9</v>
      </c>
      <c r="P1111"/>
      <c r="Q1111" t="s">
        <v>10</v>
      </c>
      <c r="R1111" t="n">
        <v>11900.0</v>
      </c>
      <c r="S1111" t="n">
        <v>1.0</v>
      </c>
      <c r="T1111" t="s">
        <v>9</v>
      </c>
      <c r="U1111" t="s">
        <v>854</v>
      </c>
      <c r="V1111"/>
      <c r="W1111"/>
    </row>
    <row r="1112">
      <c r="A1112" t="s">
        <v>1503</v>
      </c>
      <c r="B1112"/>
      <c r="C1112" t="s">
        <v>1604</v>
      </c>
      <c r="D1112" t="s">
        <v>4</v>
      </c>
      <c r="E1112" t="s">
        <v>39</v>
      </c>
      <c r="F1112" t="s">
        <v>1605</v>
      </c>
      <c r="G1112" t="s">
        <v>1506</v>
      </c>
      <c r="H1112" t="n">
        <v>158.1</v>
      </c>
      <c r="I1112">
        <f>SUM(H1113:H1114)</f>
      </c>
      <c r="J1112">
        <f>I1113+53.1</f>
      </c>
      <c r="K1112"/>
      <c r="L1112"/>
      <c r="M1112"/>
      <c r="N1112" t="s">
        <v>19</v>
      </c>
      <c r="O1112" t="s">
        <v>9</v>
      </c>
      <c r="P1112"/>
      <c r="Q1112" t="s">
        <v>10</v>
      </c>
      <c r="R1112" t="n">
        <v>12600.0</v>
      </c>
      <c r="S1112" t="n">
        <v>0.0</v>
      </c>
      <c r="T1112" t="s">
        <v>9</v>
      </c>
      <c r="U1112" t="s">
        <v>854</v>
      </c>
      <c r="V1112"/>
      <c r="W1112"/>
    </row>
    <row r="1113">
      <c r="A1113" t="s">
        <v>1503</v>
      </c>
      <c r="B1113"/>
      <c r="C1113"/>
      <c r="D1113"/>
      <c r="E1113"/>
      <c r="F1113" t="s">
        <v>1606</v>
      </c>
      <c r="G1113" t="s">
        <v>1506</v>
      </c>
      <c r="H1113" t="n">
        <v>156.3</v>
      </c>
      <c r="I1113"/>
      <c r="J1113"/>
      <c r="K1113"/>
      <c r="L1113"/>
      <c r="M1113"/>
      <c r="N1113" t="s">
        <v>19</v>
      </c>
      <c r="O1113" t="s">
        <v>9</v>
      </c>
      <c r="P1113"/>
      <c r="Q1113" t="s">
        <v>10</v>
      </c>
      <c r="R1113" t="n">
        <v>12500.0</v>
      </c>
      <c r="S1113" t="n">
        <v>0.0</v>
      </c>
      <c r="T1113" t="s">
        <v>9</v>
      </c>
      <c r="U1113" t="s">
        <v>854</v>
      </c>
      <c r="V1113"/>
      <c r="W1113"/>
    </row>
    <row r="1114">
      <c r="A1114" t="s">
        <v>1503</v>
      </c>
      <c r="B1114"/>
      <c r="C1114" t="s">
        <v>1607</v>
      </c>
      <c r="D1114" t="s">
        <v>4</v>
      </c>
      <c r="E1114" t="s">
        <v>39</v>
      </c>
      <c r="F1114" t="s">
        <v>1608</v>
      </c>
      <c r="G1114" t="s">
        <v>1506</v>
      </c>
      <c r="H1114" t="n">
        <v>157.3</v>
      </c>
      <c r="I1114">
        <f>SUM(H1115:H1116)</f>
      </c>
      <c r="J1114">
        <f>I1115+53.1</f>
      </c>
      <c r="K1114"/>
      <c r="L1114"/>
      <c r="M1114"/>
      <c r="N1114" t="s">
        <v>19</v>
      </c>
      <c r="O1114" t="s">
        <v>9</v>
      </c>
      <c r="P1114"/>
      <c r="Q1114" t="s">
        <v>10</v>
      </c>
      <c r="R1114" t="n">
        <v>12600.0</v>
      </c>
      <c r="S1114" t="n">
        <v>0.0</v>
      </c>
      <c r="T1114" t="s">
        <v>9</v>
      </c>
      <c r="U1114" t="s">
        <v>854</v>
      </c>
      <c r="V1114"/>
      <c r="W1114"/>
    </row>
    <row r="1115">
      <c r="A1115" t="s">
        <v>1503</v>
      </c>
      <c r="B1115"/>
      <c r="C1115"/>
      <c r="D1115"/>
      <c r="E1115"/>
      <c r="F1115" t="s">
        <v>1609</v>
      </c>
      <c r="G1115" t="s">
        <v>1506</v>
      </c>
      <c r="H1115" t="n">
        <v>155.7</v>
      </c>
      <c r="I1115"/>
      <c r="J1115"/>
      <c r="K1115"/>
      <c r="L1115"/>
      <c r="M1115"/>
      <c r="N1115" t="s">
        <v>19</v>
      </c>
      <c r="O1115" t="s">
        <v>9</v>
      </c>
      <c r="P1115"/>
      <c r="Q1115" t="s">
        <v>10</v>
      </c>
      <c r="R1115" t="n">
        <v>12400.0</v>
      </c>
      <c r="S1115" t="n">
        <v>0.0</v>
      </c>
      <c r="T1115" t="s">
        <v>9</v>
      </c>
      <c r="U1115" t="s">
        <v>854</v>
      </c>
      <c r="V1115"/>
      <c r="W1115"/>
    </row>
    <row r="1116">
      <c r="A1116" t="s">
        <v>1503</v>
      </c>
      <c r="B1116"/>
      <c r="C1116" t="s">
        <v>1610</v>
      </c>
      <c r="D1116" t="s">
        <v>4</v>
      </c>
      <c r="E1116" t="s">
        <v>39</v>
      </c>
      <c r="F1116" t="s">
        <v>1611</v>
      </c>
      <c r="G1116" t="s">
        <v>1501</v>
      </c>
      <c r="H1116" t="n">
        <v>150.1</v>
      </c>
      <c r="I1116">
        <f>SUM(H1117:H1118)</f>
      </c>
      <c r="J1116">
        <f>I1117+53.1</f>
      </c>
      <c r="K1116"/>
      <c r="L1116"/>
      <c r="M1116"/>
      <c r="N1116" t="s">
        <v>19</v>
      </c>
      <c r="O1116" t="s">
        <v>9</v>
      </c>
      <c r="P1116"/>
      <c r="Q1116" t="s">
        <v>10</v>
      </c>
      <c r="R1116" t="n">
        <v>11800.0</v>
      </c>
      <c r="S1116" t="n">
        <v>0.0</v>
      </c>
      <c r="T1116" t="s">
        <v>9</v>
      </c>
      <c r="U1116" t="s">
        <v>854</v>
      </c>
      <c r="V1116"/>
      <c r="W1116"/>
    </row>
    <row r="1117">
      <c r="A1117" t="s">
        <v>1503</v>
      </c>
      <c r="B1117"/>
      <c r="C1117"/>
      <c r="D1117"/>
      <c r="E1117"/>
      <c r="F1117" t="s">
        <v>1612</v>
      </c>
      <c r="G1117" t="s">
        <v>1501</v>
      </c>
      <c r="H1117" t="n">
        <v>148.9</v>
      </c>
      <c r="I1117"/>
      <c r="J1117"/>
      <c r="K1117"/>
      <c r="L1117"/>
      <c r="M1117"/>
      <c r="N1117" t="s">
        <v>19</v>
      </c>
      <c r="O1117" t="s">
        <v>9</v>
      </c>
      <c r="P1117"/>
      <c r="Q1117" t="s">
        <v>10</v>
      </c>
      <c r="R1117" t="n">
        <v>11700.0</v>
      </c>
      <c r="S1117" t="n">
        <v>0.0</v>
      </c>
      <c r="T1117" t="s">
        <v>9</v>
      </c>
      <c r="U1117" t="s">
        <v>854</v>
      </c>
      <c r="V1117"/>
      <c r="W1117"/>
    </row>
    <row r="1118">
      <c r="A1118" t="s">
        <v>1503</v>
      </c>
      <c r="B1118"/>
      <c r="C1118" t="s">
        <v>1613</v>
      </c>
      <c r="D1118" t="s">
        <v>4</v>
      </c>
      <c r="E1118" t="s">
        <v>1439</v>
      </c>
      <c r="F1118" t="s">
        <v>1614</v>
      </c>
      <c r="G1118" t="s">
        <v>1447</v>
      </c>
      <c r="H1118" t="n">
        <v>380.1</v>
      </c>
      <c r="I1118">
        <f>SUM(H1119:H1120)</f>
      </c>
      <c r="J1118">
        <f>I1119+105.3</f>
      </c>
      <c r="K1118"/>
      <c r="L1118"/>
      <c r="M1118"/>
      <c r="N1118" t="s">
        <v>19</v>
      </c>
      <c r="O1118" t="s">
        <v>9</v>
      </c>
      <c r="P1118"/>
      <c r="Q1118" t="s">
        <v>10</v>
      </c>
      <c r="R1118" t="n">
        <v>36600.0</v>
      </c>
      <c r="S1118" t="n">
        <v>0.0</v>
      </c>
      <c r="T1118" t="s">
        <v>9</v>
      </c>
      <c r="U1118" t="s">
        <v>854</v>
      </c>
      <c r="V1118"/>
      <c r="W1118"/>
    </row>
    <row r="1119">
      <c r="A1119" t="s">
        <v>1503</v>
      </c>
      <c r="B1119"/>
      <c r="C1119"/>
      <c r="D1119"/>
      <c r="E1119"/>
      <c r="F1119" t="s">
        <v>1615</v>
      </c>
      <c r="G1119" t="s">
        <v>1447</v>
      </c>
      <c r="H1119" t="n">
        <v>380.5</v>
      </c>
      <c r="I1119"/>
      <c r="J1119"/>
      <c r="K1119"/>
      <c r="L1119"/>
      <c r="M1119"/>
      <c r="N1119" t="s">
        <v>19</v>
      </c>
      <c r="O1119" t="s">
        <v>9</v>
      </c>
      <c r="P1119"/>
      <c r="Q1119" t="s">
        <v>10</v>
      </c>
      <c r="R1119" t="n">
        <v>36500.0</v>
      </c>
      <c r="S1119" t="n">
        <v>0.0</v>
      </c>
      <c r="T1119" t="s">
        <v>9</v>
      </c>
      <c r="U1119" t="s">
        <v>854</v>
      </c>
      <c r="V1119"/>
      <c r="W1119"/>
    </row>
    <row r="1120">
      <c r="A1120" t="s">
        <v>1503</v>
      </c>
      <c r="B1120"/>
      <c r="C1120" t="s">
        <v>1616</v>
      </c>
      <c r="D1120" t="s">
        <v>4</v>
      </c>
      <c r="E1120" t="s">
        <v>1439</v>
      </c>
      <c r="F1120" t="s">
        <v>1617</v>
      </c>
      <c r="G1120" t="s">
        <v>1447</v>
      </c>
      <c r="H1120" t="n">
        <v>381.5</v>
      </c>
      <c r="I1120">
        <f>SUM(H1121:H1122)</f>
      </c>
      <c r="J1120">
        <f>I1121+105.3</f>
      </c>
      <c r="K1120"/>
      <c r="L1120"/>
      <c r="M1120"/>
      <c r="N1120" t="s">
        <v>19</v>
      </c>
      <c r="O1120" t="s">
        <v>9</v>
      </c>
      <c r="P1120"/>
      <c r="Q1120" t="s">
        <v>10</v>
      </c>
      <c r="R1120" t="n">
        <v>36600.0</v>
      </c>
      <c r="S1120" t="n">
        <v>0.0</v>
      </c>
      <c r="T1120" t="s">
        <v>9</v>
      </c>
      <c r="U1120" t="s">
        <v>854</v>
      </c>
      <c r="V1120"/>
      <c r="W1120"/>
    </row>
    <row r="1121">
      <c r="A1121" t="s">
        <v>1503</v>
      </c>
      <c r="B1121"/>
      <c r="C1121"/>
      <c r="D1121"/>
      <c r="E1121"/>
      <c r="F1121" t="s">
        <v>1618</v>
      </c>
      <c r="G1121" t="s">
        <v>1447</v>
      </c>
      <c r="H1121" t="n">
        <v>383.3</v>
      </c>
      <c r="I1121"/>
      <c r="J1121"/>
      <c r="K1121"/>
      <c r="L1121"/>
      <c r="M1121"/>
      <c r="N1121" t="s">
        <v>19</v>
      </c>
      <c r="O1121" t="s">
        <v>9</v>
      </c>
      <c r="P1121"/>
      <c r="Q1121" t="s">
        <v>10</v>
      </c>
      <c r="R1121" t="n">
        <v>36800.0</v>
      </c>
      <c r="S1121" t="n">
        <v>0.0</v>
      </c>
      <c r="T1121" t="s">
        <v>9</v>
      </c>
      <c r="U1121" t="s">
        <v>854</v>
      </c>
      <c r="V1121"/>
      <c r="W1121"/>
    </row>
    <row r="1122">
      <c r="A1122" t="s">
        <v>1503</v>
      </c>
      <c r="B1122"/>
      <c r="C1122" t="s">
        <v>1619</v>
      </c>
      <c r="D1122" t="s">
        <v>4</v>
      </c>
      <c r="E1122" t="s">
        <v>1439</v>
      </c>
      <c r="F1122" t="s">
        <v>1620</v>
      </c>
      <c r="G1122" t="s">
        <v>1447</v>
      </c>
      <c r="H1122" t="n">
        <v>380.9</v>
      </c>
      <c r="I1122">
        <f>SUM(H1123:H1124)</f>
      </c>
      <c r="J1122">
        <f>I1123+105.3</f>
      </c>
      <c r="K1122"/>
      <c r="L1122"/>
      <c r="M1122"/>
      <c r="N1122" t="s">
        <v>19</v>
      </c>
      <c r="O1122" t="s">
        <v>9</v>
      </c>
      <c r="P1122"/>
      <c r="Q1122" t="s">
        <v>10</v>
      </c>
      <c r="R1122" t="n">
        <v>36800.0</v>
      </c>
      <c r="S1122" t="n">
        <v>0.0</v>
      </c>
      <c r="T1122" t="s">
        <v>9</v>
      </c>
      <c r="U1122" t="s">
        <v>854</v>
      </c>
      <c r="V1122"/>
      <c r="W1122"/>
    </row>
    <row r="1123">
      <c r="A1123" t="s">
        <v>1503</v>
      </c>
      <c r="B1123"/>
      <c r="C1123"/>
      <c r="D1123"/>
      <c r="E1123"/>
      <c r="F1123" t="s">
        <v>1621</v>
      </c>
      <c r="G1123" t="s">
        <v>1447</v>
      </c>
      <c r="H1123" t="n">
        <v>380.1</v>
      </c>
      <c r="I1123"/>
      <c r="J1123"/>
      <c r="K1123"/>
      <c r="L1123"/>
      <c r="M1123"/>
      <c r="N1123" t="s">
        <v>19</v>
      </c>
      <c r="O1123" t="s">
        <v>9</v>
      </c>
      <c r="P1123"/>
      <c r="Q1123" t="s">
        <v>10</v>
      </c>
      <c r="R1123" t="n">
        <v>36700.0</v>
      </c>
      <c r="S1123" t="n">
        <v>0.0</v>
      </c>
      <c r="T1123" t="s">
        <v>9</v>
      </c>
      <c r="U1123" t="s">
        <v>854</v>
      </c>
      <c r="V1123"/>
      <c r="W1123"/>
    </row>
    <row r="1124">
      <c r="A1124" t="s">
        <v>1503</v>
      </c>
      <c r="B1124"/>
      <c r="C1124" t="s">
        <v>1622</v>
      </c>
      <c r="D1124" t="s">
        <v>4</v>
      </c>
      <c r="E1124" t="s">
        <v>1439</v>
      </c>
      <c r="F1124" t="s">
        <v>1623</v>
      </c>
      <c r="G1124" t="s">
        <v>1447</v>
      </c>
      <c r="H1124" t="n">
        <v>383.5</v>
      </c>
      <c r="I1124">
        <f>SUM(H1125:H1126)</f>
      </c>
      <c r="J1124">
        <f>I1125+105.3</f>
      </c>
      <c r="K1124"/>
      <c r="L1124"/>
      <c r="M1124"/>
      <c r="N1124" t="s">
        <v>19</v>
      </c>
      <c r="O1124" t="s">
        <v>9</v>
      </c>
      <c r="P1124"/>
      <c r="Q1124" t="s">
        <v>10</v>
      </c>
      <c r="R1124" t="n">
        <v>36500.0</v>
      </c>
      <c r="S1124" t="n">
        <v>0.0</v>
      </c>
      <c r="T1124" t="s">
        <v>9</v>
      </c>
      <c r="U1124" t="s">
        <v>854</v>
      </c>
      <c r="V1124"/>
      <c r="W1124"/>
    </row>
    <row r="1125">
      <c r="A1125" t="s">
        <v>1503</v>
      </c>
      <c r="B1125"/>
      <c r="C1125"/>
      <c r="D1125"/>
      <c r="E1125"/>
      <c r="F1125" t="s">
        <v>1624</v>
      </c>
      <c r="G1125" t="s">
        <v>1447</v>
      </c>
      <c r="H1125" t="n">
        <v>382.3</v>
      </c>
      <c r="I1125"/>
      <c r="J1125"/>
      <c r="K1125"/>
      <c r="L1125"/>
      <c r="M1125"/>
      <c r="N1125" t="s">
        <v>19</v>
      </c>
      <c r="O1125" t="s">
        <v>9</v>
      </c>
      <c r="P1125"/>
      <c r="Q1125" t="s">
        <v>10</v>
      </c>
      <c r="R1125" t="n">
        <v>36400.0</v>
      </c>
      <c r="S1125" t="n">
        <v>0.0</v>
      </c>
      <c r="T1125" t="s">
        <v>9</v>
      </c>
      <c r="U1125" t="s">
        <v>854</v>
      </c>
      <c r="V1125"/>
      <c r="W1125"/>
    </row>
    <row r="1126">
      <c r="A1126" t="s">
        <v>1503</v>
      </c>
      <c r="B1126" t="n">
        <v>45449.0</v>
      </c>
      <c r="C1126" t="s">
        <v>1625</v>
      </c>
      <c r="D1126" t="s">
        <v>4</v>
      </c>
      <c r="E1126" t="s">
        <v>39</v>
      </c>
      <c r="F1126" t="s">
        <v>1626</v>
      </c>
      <c r="G1126" t="s">
        <v>41</v>
      </c>
      <c r="H1126" t="n">
        <v>153.5</v>
      </c>
      <c r="I1126">
        <f>SUM(H1127:H1128)</f>
      </c>
      <c r="J1126">
        <f>I1127+51</f>
      </c>
      <c r="K1126"/>
      <c r="L1126"/>
      <c r="M1126"/>
      <c r="N1126" t="s">
        <v>19</v>
      </c>
      <c r="O1126" t="s">
        <v>9</v>
      </c>
      <c r="P1126"/>
      <c r="Q1126" t="s">
        <v>10</v>
      </c>
      <c r="R1126" t="n">
        <v>13100.0</v>
      </c>
      <c r="S1126" t="n">
        <v>0.0</v>
      </c>
      <c r="T1126" t="s">
        <v>9</v>
      </c>
      <c r="U1126" t="s">
        <v>854</v>
      </c>
      <c r="V1126"/>
      <c r="W1126"/>
    </row>
    <row r="1127">
      <c r="A1127" t="s">
        <v>1503</v>
      </c>
      <c r="B1127"/>
      <c r="C1127"/>
      <c r="D1127"/>
      <c r="E1127"/>
      <c r="F1127" t="s">
        <v>1627</v>
      </c>
      <c r="G1127" t="s">
        <v>41</v>
      </c>
      <c r="H1127" t="n">
        <v>154.3</v>
      </c>
      <c r="I1127"/>
      <c r="J1127"/>
      <c r="K1127"/>
      <c r="L1127"/>
      <c r="M1127"/>
      <c r="N1127" t="s">
        <v>19</v>
      </c>
      <c r="O1127" t="s">
        <v>9</v>
      </c>
      <c r="P1127"/>
      <c r="Q1127" t="s">
        <v>10</v>
      </c>
      <c r="R1127" t="n">
        <v>13100.0</v>
      </c>
      <c r="S1127" t="n">
        <v>0.0</v>
      </c>
      <c r="T1127" t="s">
        <v>9</v>
      </c>
      <c r="U1127" t="s">
        <v>854</v>
      </c>
      <c r="V1127"/>
      <c r="W1127"/>
    </row>
    <row r="1128">
      <c r="A1128" t="s">
        <v>1503</v>
      </c>
      <c r="B1128"/>
      <c r="C1128" t="s">
        <v>1628</v>
      </c>
      <c r="D1128" t="s">
        <v>4</v>
      </c>
      <c r="E1128" t="s">
        <v>39</v>
      </c>
      <c r="F1128" t="s">
        <v>1629</v>
      </c>
      <c r="G1128" t="s">
        <v>41</v>
      </c>
      <c r="H1128" t="n">
        <v>154.1</v>
      </c>
      <c r="I1128">
        <f>SUM(H1129:H1130)</f>
      </c>
      <c r="J1128">
        <f>I1129+51</f>
      </c>
      <c r="K1128"/>
      <c r="L1128"/>
      <c r="M1128"/>
      <c r="N1128" t="s">
        <v>19</v>
      </c>
      <c r="O1128" t="s">
        <v>9</v>
      </c>
      <c r="P1128"/>
      <c r="Q1128" t="s">
        <v>10</v>
      </c>
      <c r="R1128" t="n">
        <v>13100.0</v>
      </c>
      <c r="S1128" t="n">
        <v>0.0</v>
      </c>
      <c r="T1128" t="s">
        <v>9</v>
      </c>
      <c r="U1128" t="s">
        <v>854</v>
      </c>
      <c r="V1128"/>
      <c r="W1128"/>
    </row>
    <row r="1129">
      <c r="A1129" t="s">
        <v>1503</v>
      </c>
      <c r="B1129"/>
      <c r="C1129"/>
      <c r="D1129"/>
      <c r="E1129"/>
      <c r="F1129" t="s">
        <v>1630</v>
      </c>
      <c r="G1129" t="s">
        <v>41</v>
      </c>
      <c r="H1129" t="n">
        <v>152.9</v>
      </c>
      <c r="I1129"/>
      <c r="J1129"/>
      <c r="K1129"/>
      <c r="L1129"/>
      <c r="M1129"/>
      <c r="N1129" t="s">
        <v>19</v>
      </c>
      <c r="O1129" t="s">
        <v>9</v>
      </c>
      <c r="P1129"/>
      <c r="Q1129" t="s">
        <v>10</v>
      </c>
      <c r="R1129" t="n">
        <v>13000.0</v>
      </c>
      <c r="S1129" t="n">
        <v>0.0</v>
      </c>
      <c r="T1129" t="s">
        <v>9</v>
      </c>
      <c r="U1129" t="s">
        <v>854</v>
      </c>
      <c r="V1129"/>
      <c r="W1129"/>
    </row>
    <row r="1130">
      <c r="A1130" t="s">
        <v>1503</v>
      </c>
      <c r="B1130"/>
      <c r="C1130" t="s">
        <v>1631</v>
      </c>
      <c r="D1130" t="s">
        <v>4</v>
      </c>
      <c r="E1130" t="s">
        <v>1632</v>
      </c>
      <c r="F1130" t="s">
        <v>1633</v>
      </c>
      <c r="G1130" t="s">
        <v>1634</v>
      </c>
      <c r="H1130" t="n">
        <v>183.7</v>
      </c>
      <c r="I1130">
        <f>SUM(H1131:H1132)</f>
      </c>
      <c r="J1130">
        <f>I1131+54.9</f>
      </c>
      <c r="K1130"/>
      <c r="L1130"/>
      <c r="M1130"/>
      <c r="N1130" t="s">
        <v>19</v>
      </c>
      <c r="O1130" t="s">
        <v>9</v>
      </c>
      <c r="P1130"/>
      <c r="Q1130" t="s">
        <v>10</v>
      </c>
      <c r="R1130" t="n">
        <v>12700.0</v>
      </c>
      <c r="S1130" t="n">
        <v>0.0</v>
      </c>
      <c r="T1130" t="s">
        <v>9</v>
      </c>
      <c r="U1130" t="s">
        <v>854</v>
      </c>
      <c r="V1130"/>
      <c r="W1130"/>
    </row>
    <row r="1131">
      <c r="A1131" t="s">
        <v>1503</v>
      </c>
      <c r="B1131"/>
      <c r="C1131"/>
      <c r="D1131"/>
      <c r="E1131"/>
      <c r="F1131" t="s">
        <v>1635</v>
      </c>
      <c r="G1131" t="s">
        <v>1634</v>
      </c>
      <c r="H1131" t="n">
        <v>173.5</v>
      </c>
      <c r="I1131"/>
      <c r="J1131"/>
      <c r="K1131"/>
      <c r="L1131"/>
      <c r="M1131"/>
      <c r="N1131" t="s">
        <v>19</v>
      </c>
      <c r="O1131" t="s">
        <v>9</v>
      </c>
      <c r="P1131"/>
      <c r="Q1131" t="s">
        <v>10</v>
      </c>
      <c r="R1131" t="n">
        <v>12300.0</v>
      </c>
      <c r="S1131" t="n">
        <v>0.0</v>
      </c>
      <c r="T1131" t="s">
        <v>9</v>
      </c>
      <c r="U1131" t="s">
        <v>854</v>
      </c>
      <c r="V1131"/>
      <c r="W1131"/>
    </row>
    <row r="1132">
      <c r="A1132" t="s">
        <v>1503</v>
      </c>
      <c r="B1132"/>
      <c r="C1132" t="s">
        <v>1636</v>
      </c>
      <c r="D1132" t="s">
        <v>4</v>
      </c>
      <c r="E1132" t="s">
        <v>1637</v>
      </c>
      <c r="F1132" t="s">
        <v>1638</v>
      </c>
      <c r="G1132" t="s">
        <v>843</v>
      </c>
      <c r="H1132" t="n">
        <v>83.3</v>
      </c>
      <c r="I1132">
        <f>SUM(H1133:H1136)</f>
      </c>
      <c r="J1132">
        <f>I1133+63.6</f>
      </c>
      <c r="K1132"/>
      <c r="L1132"/>
      <c r="M1132"/>
      <c r="N1132" t="s">
        <v>19</v>
      </c>
      <c r="O1132" t="s">
        <v>9</v>
      </c>
      <c r="P1132"/>
      <c r="Q1132" t="s">
        <v>10</v>
      </c>
      <c r="R1132" t="n">
        <v>12100.0</v>
      </c>
      <c r="S1132" t="n">
        <v>0.0</v>
      </c>
      <c r="T1132" t="s">
        <v>9</v>
      </c>
      <c r="U1132" t="s">
        <v>854</v>
      </c>
      <c r="V1132"/>
      <c r="W1132"/>
    </row>
    <row r="1133">
      <c r="A1133" t="s">
        <v>1503</v>
      </c>
      <c r="B1133"/>
      <c r="C1133"/>
      <c r="D1133"/>
      <c r="E1133"/>
      <c r="F1133" t="s">
        <v>1639</v>
      </c>
      <c r="G1133" t="s">
        <v>843</v>
      </c>
      <c r="H1133" t="n">
        <v>83.7</v>
      </c>
      <c r="I1133"/>
      <c r="J1133"/>
      <c r="K1133"/>
      <c r="L1133"/>
      <c r="M1133"/>
      <c r="N1133" t="s">
        <v>19</v>
      </c>
      <c r="O1133" t="s">
        <v>9</v>
      </c>
      <c r="P1133"/>
      <c r="Q1133" t="s">
        <v>10</v>
      </c>
      <c r="R1133" t="n">
        <v>12200.0</v>
      </c>
      <c r="S1133" t="n">
        <v>0.0</v>
      </c>
      <c r="T1133" t="s">
        <v>9</v>
      </c>
      <c r="U1133" t="s">
        <v>854</v>
      </c>
      <c r="V1133"/>
      <c r="W1133"/>
    </row>
    <row r="1134">
      <c r="A1134" t="s">
        <v>1503</v>
      </c>
      <c r="B1134"/>
      <c r="C1134"/>
      <c r="D1134"/>
      <c r="E1134"/>
      <c r="F1134" t="s">
        <v>1640</v>
      </c>
      <c r="G1134" t="s">
        <v>843</v>
      </c>
      <c r="H1134" t="n">
        <v>87.5</v>
      </c>
      <c r="I1134"/>
      <c r="J1134"/>
      <c r="K1134"/>
      <c r="L1134"/>
      <c r="M1134"/>
      <c r="N1134" t="s">
        <v>19</v>
      </c>
      <c r="O1134" t="s">
        <v>9</v>
      </c>
      <c r="P1134"/>
      <c r="Q1134" t="s">
        <v>10</v>
      </c>
      <c r="R1134" t="n">
        <v>12800.0</v>
      </c>
      <c r="S1134" t="n">
        <v>0.0</v>
      </c>
      <c r="T1134" t="s">
        <v>9</v>
      </c>
      <c r="U1134" t="s">
        <v>854</v>
      </c>
      <c r="V1134"/>
      <c r="W1134"/>
    </row>
    <row r="1135">
      <c r="A1135" t="s">
        <v>1503</v>
      </c>
      <c r="B1135"/>
      <c r="C1135"/>
      <c r="D1135"/>
      <c r="E1135"/>
      <c r="F1135" t="s">
        <v>1641</v>
      </c>
      <c r="G1135" t="s">
        <v>843</v>
      </c>
      <c r="H1135" t="n">
        <v>83.3</v>
      </c>
      <c r="I1135"/>
      <c r="J1135"/>
      <c r="K1135"/>
      <c r="L1135"/>
      <c r="M1135"/>
      <c r="N1135" t="s">
        <v>19</v>
      </c>
      <c r="O1135" t="s">
        <v>9</v>
      </c>
      <c r="P1135"/>
      <c r="Q1135" t="s">
        <v>10</v>
      </c>
      <c r="R1135" t="n">
        <v>12100.0</v>
      </c>
      <c r="S1135" t="n">
        <v>0.0</v>
      </c>
      <c r="T1135" t="s">
        <v>9</v>
      </c>
      <c r="U1135" t="s">
        <v>854</v>
      </c>
      <c r="V1135"/>
      <c r="W1135"/>
    </row>
    <row r="1136">
      <c r="A1136" t="s">
        <v>1503</v>
      </c>
      <c r="B1136"/>
      <c r="C1136" t="s">
        <v>1642</v>
      </c>
      <c r="D1136" t="s">
        <v>4</v>
      </c>
      <c r="E1136" t="s">
        <v>1637</v>
      </c>
      <c r="F1136" t="s">
        <v>1643</v>
      </c>
      <c r="G1136" t="s">
        <v>843</v>
      </c>
      <c r="H1136" t="n">
        <v>84.3</v>
      </c>
      <c r="I1136">
        <f>SUM(H1137:H1140)</f>
      </c>
      <c r="J1136">
        <f>I1137+63.6</f>
      </c>
      <c r="K1136"/>
      <c r="L1136"/>
      <c r="M1136"/>
      <c r="N1136" t="s">
        <v>19</v>
      </c>
      <c r="O1136" t="s">
        <v>9</v>
      </c>
      <c r="P1136"/>
      <c r="Q1136" t="s">
        <v>10</v>
      </c>
      <c r="R1136" t="n">
        <v>12300.0</v>
      </c>
      <c r="S1136" t="n">
        <v>0.0</v>
      </c>
      <c r="T1136" t="s">
        <v>9</v>
      </c>
      <c r="U1136" t="s">
        <v>854</v>
      </c>
      <c r="V1136"/>
      <c r="W1136"/>
    </row>
    <row r="1137">
      <c r="A1137" t="s">
        <v>1503</v>
      </c>
      <c r="B1137"/>
      <c r="C1137"/>
      <c r="D1137"/>
      <c r="E1137"/>
      <c r="F1137" t="s">
        <v>1644</v>
      </c>
      <c r="G1137" t="s">
        <v>843</v>
      </c>
      <c r="H1137" t="n">
        <v>84.5</v>
      </c>
      <c r="I1137"/>
      <c r="J1137"/>
      <c r="K1137"/>
      <c r="L1137"/>
      <c r="M1137"/>
      <c r="N1137" t="s">
        <v>19</v>
      </c>
      <c r="O1137" t="s">
        <v>9</v>
      </c>
      <c r="P1137"/>
      <c r="Q1137" t="s">
        <v>10</v>
      </c>
      <c r="R1137" t="n">
        <v>12300.0</v>
      </c>
      <c r="S1137" t="n">
        <v>0.0</v>
      </c>
      <c r="T1137" t="s">
        <v>9</v>
      </c>
      <c r="U1137" t="s">
        <v>854</v>
      </c>
      <c r="V1137"/>
      <c r="W1137"/>
    </row>
    <row r="1138">
      <c r="A1138" t="s">
        <v>1503</v>
      </c>
      <c r="B1138"/>
      <c r="C1138"/>
      <c r="D1138"/>
      <c r="E1138"/>
      <c r="F1138" t="s">
        <v>1645</v>
      </c>
      <c r="G1138" t="s">
        <v>843</v>
      </c>
      <c r="H1138" t="n">
        <v>83.7</v>
      </c>
      <c r="I1138"/>
      <c r="J1138"/>
      <c r="K1138"/>
      <c r="L1138"/>
      <c r="M1138"/>
      <c r="N1138" t="s">
        <v>19</v>
      </c>
      <c r="O1138" t="s">
        <v>9</v>
      </c>
      <c r="P1138"/>
      <c r="Q1138" t="s">
        <v>10</v>
      </c>
      <c r="R1138" t="n">
        <v>12200.0</v>
      </c>
      <c r="S1138" t="n">
        <v>0.0</v>
      </c>
      <c r="T1138" t="s">
        <v>9</v>
      </c>
      <c r="U1138" t="s">
        <v>854</v>
      </c>
      <c r="V1138"/>
      <c r="W1138"/>
    </row>
    <row r="1139">
      <c r="A1139" t="s">
        <v>1503</v>
      </c>
      <c r="B1139"/>
      <c r="C1139"/>
      <c r="D1139"/>
      <c r="E1139"/>
      <c r="F1139" t="s">
        <v>1646</v>
      </c>
      <c r="G1139" t="s">
        <v>843</v>
      </c>
      <c r="H1139" t="n">
        <v>84.5</v>
      </c>
      <c r="I1139"/>
      <c r="J1139"/>
      <c r="K1139"/>
      <c r="L1139"/>
      <c r="M1139"/>
      <c r="N1139" t="s">
        <v>19</v>
      </c>
      <c r="O1139" t="s">
        <v>9</v>
      </c>
      <c r="P1139"/>
      <c r="Q1139" t="s">
        <v>10</v>
      </c>
      <c r="R1139" t="n">
        <v>12300.0</v>
      </c>
      <c r="S1139" t="n">
        <v>0.0</v>
      </c>
      <c r="T1139" t="s">
        <v>9</v>
      </c>
      <c r="U1139" t="s">
        <v>854</v>
      </c>
      <c r="V1139"/>
      <c r="W1139"/>
    </row>
    <row r="1140">
      <c r="A1140" t="s">
        <v>1503</v>
      </c>
      <c r="B1140"/>
      <c r="C1140" t="s">
        <v>1647</v>
      </c>
      <c r="D1140" t="s">
        <v>4</v>
      </c>
      <c r="E1140" t="s">
        <v>1637</v>
      </c>
      <c r="F1140" t="s">
        <v>1648</v>
      </c>
      <c r="G1140" t="s">
        <v>843</v>
      </c>
      <c r="H1140" t="n">
        <v>86.5</v>
      </c>
      <c r="I1140">
        <f>SUM(H1141:H1144)</f>
      </c>
      <c r="J1140">
        <f>I1141+63.6</f>
      </c>
      <c r="K1140"/>
      <c r="L1140"/>
      <c r="M1140"/>
      <c r="N1140" t="s">
        <v>19</v>
      </c>
      <c r="O1140" t="s">
        <v>9</v>
      </c>
      <c r="P1140"/>
      <c r="Q1140" t="s">
        <v>10</v>
      </c>
      <c r="R1140" t="n">
        <v>12600.0</v>
      </c>
      <c r="S1140" t="n">
        <v>0.0</v>
      </c>
      <c r="T1140" t="s">
        <v>9</v>
      </c>
      <c r="U1140" t="s">
        <v>854</v>
      </c>
      <c r="V1140"/>
      <c r="W1140"/>
    </row>
    <row r="1141">
      <c r="A1141" t="s">
        <v>1503</v>
      </c>
      <c r="B1141"/>
      <c r="C1141"/>
      <c r="D1141"/>
      <c r="E1141"/>
      <c r="F1141" t="s">
        <v>1649</v>
      </c>
      <c r="G1141" t="s">
        <v>843</v>
      </c>
      <c r="H1141" t="n">
        <v>85.1</v>
      </c>
      <c r="I1141"/>
      <c r="J1141"/>
      <c r="K1141"/>
      <c r="L1141"/>
      <c r="M1141"/>
      <c r="N1141" t="s">
        <v>19</v>
      </c>
      <c r="O1141" t="s">
        <v>9</v>
      </c>
      <c r="P1141"/>
      <c r="Q1141" t="s">
        <v>10</v>
      </c>
      <c r="R1141" t="n">
        <v>12400.0</v>
      </c>
      <c r="S1141" t="n">
        <v>0.0</v>
      </c>
      <c r="T1141" t="s">
        <v>9</v>
      </c>
      <c r="U1141" t="s">
        <v>854</v>
      </c>
      <c r="V1141"/>
      <c r="W1141"/>
    </row>
    <row r="1142">
      <c r="A1142" t="s">
        <v>1503</v>
      </c>
      <c r="B1142"/>
      <c r="C1142"/>
      <c r="D1142"/>
      <c r="E1142"/>
      <c r="F1142" t="s">
        <v>1650</v>
      </c>
      <c r="G1142" t="s">
        <v>843</v>
      </c>
      <c r="H1142" t="n">
        <v>84.1</v>
      </c>
      <c r="I1142"/>
      <c r="J1142"/>
      <c r="K1142"/>
      <c r="L1142"/>
      <c r="M1142"/>
      <c r="N1142" t="s">
        <v>19</v>
      </c>
      <c r="O1142" t="s">
        <v>9</v>
      </c>
      <c r="P1142"/>
      <c r="Q1142" t="s">
        <v>10</v>
      </c>
      <c r="R1142" t="n">
        <v>12300.0</v>
      </c>
      <c r="S1142" t="n">
        <v>0.0</v>
      </c>
      <c r="T1142" t="s">
        <v>9</v>
      </c>
      <c r="U1142" t="s">
        <v>854</v>
      </c>
      <c r="V1142"/>
      <c r="W1142"/>
    </row>
    <row r="1143">
      <c r="A1143" t="s">
        <v>1503</v>
      </c>
      <c r="B1143"/>
      <c r="C1143"/>
      <c r="D1143"/>
      <c r="E1143"/>
      <c r="F1143" t="s">
        <v>1651</v>
      </c>
      <c r="G1143" t="s">
        <v>843</v>
      </c>
      <c r="H1143" t="n">
        <v>86.3</v>
      </c>
      <c r="I1143"/>
      <c r="J1143"/>
      <c r="K1143"/>
      <c r="L1143"/>
      <c r="M1143"/>
      <c r="N1143" t="s">
        <v>19</v>
      </c>
      <c r="O1143" t="s">
        <v>9</v>
      </c>
      <c r="P1143"/>
      <c r="Q1143" t="s">
        <v>10</v>
      </c>
      <c r="R1143" t="n">
        <v>12600.0</v>
      </c>
      <c r="S1143" t="n">
        <v>0.0</v>
      </c>
      <c r="T1143" t="s">
        <v>9</v>
      </c>
      <c r="U1143" t="s">
        <v>854</v>
      </c>
      <c r="V1143"/>
      <c r="W1143"/>
    </row>
    <row r="1144">
      <c r="A1144" t="s">
        <v>1503</v>
      </c>
      <c r="B1144"/>
      <c r="C1144" t="s">
        <v>1652</v>
      </c>
      <c r="D1144" t="s">
        <v>4</v>
      </c>
      <c r="E1144" t="s">
        <v>1637</v>
      </c>
      <c r="F1144" t="s">
        <v>1653</v>
      </c>
      <c r="G1144" t="s">
        <v>843</v>
      </c>
      <c r="H1144" t="n">
        <v>84.7</v>
      </c>
      <c r="I1144">
        <f>SUM(H1145:H1148)</f>
      </c>
      <c r="J1144">
        <f>I1145+63.6</f>
      </c>
      <c r="K1144"/>
      <c r="L1144"/>
      <c r="M1144"/>
      <c r="N1144" t="s">
        <v>19</v>
      </c>
      <c r="O1144" t="s">
        <v>9</v>
      </c>
      <c r="P1144"/>
      <c r="Q1144" t="s">
        <v>10</v>
      </c>
      <c r="R1144" t="n">
        <v>12400.0</v>
      </c>
      <c r="S1144" t="n">
        <v>0.0</v>
      </c>
      <c r="T1144" t="s">
        <v>9</v>
      </c>
      <c r="U1144" t="s">
        <v>854</v>
      </c>
      <c r="V1144"/>
      <c r="W1144"/>
    </row>
    <row r="1145">
      <c r="A1145" t="s">
        <v>1503</v>
      </c>
      <c r="B1145"/>
      <c r="C1145"/>
      <c r="D1145"/>
      <c r="E1145"/>
      <c r="F1145" t="s">
        <v>1654</v>
      </c>
      <c r="G1145" t="s">
        <v>843</v>
      </c>
      <c r="H1145" t="n">
        <v>83.5</v>
      </c>
      <c r="I1145"/>
      <c r="J1145"/>
      <c r="K1145"/>
      <c r="L1145"/>
      <c r="M1145"/>
      <c r="N1145" t="s">
        <v>19</v>
      </c>
      <c r="O1145" t="s">
        <v>9</v>
      </c>
      <c r="P1145"/>
      <c r="Q1145" t="s">
        <v>10</v>
      </c>
      <c r="R1145" t="n">
        <v>12200.0</v>
      </c>
      <c r="S1145" t="n">
        <v>0.0</v>
      </c>
      <c r="T1145" t="s">
        <v>9</v>
      </c>
      <c r="U1145" t="s">
        <v>854</v>
      </c>
      <c r="V1145"/>
      <c r="W1145"/>
    </row>
    <row r="1146">
      <c r="A1146" t="s">
        <v>1503</v>
      </c>
      <c r="B1146"/>
      <c r="C1146"/>
      <c r="D1146"/>
      <c r="E1146"/>
      <c r="F1146" t="s">
        <v>1655</v>
      </c>
      <c r="G1146" t="s">
        <v>843</v>
      </c>
      <c r="H1146" t="n">
        <v>84.1</v>
      </c>
      <c r="I1146"/>
      <c r="J1146"/>
      <c r="K1146"/>
      <c r="L1146"/>
      <c r="M1146"/>
      <c r="N1146" t="s">
        <v>19</v>
      </c>
      <c r="O1146" t="s">
        <v>9</v>
      </c>
      <c r="P1146"/>
      <c r="Q1146" t="s">
        <v>10</v>
      </c>
      <c r="R1146" t="n">
        <v>12300.0</v>
      </c>
      <c r="S1146" t="n">
        <v>0.0</v>
      </c>
      <c r="T1146" t="s">
        <v>9</v>
      </c>
      <c r="U1146" t="s">
        <v>854</v>
      </c>
      <c r="V1146"/>
      <c r="W1146"/>
    </row>
    <row r="1147">
      <c r="A1147" t="s">
        <v>1503</v>
      </c>
      <c r="B1147"/>
      <c r="C1147"/>
      <c r="D1147"/>
      <c r="E1147"/>
      <c r="F1147" t="s">
        <v>1656</v>
      </c>
      <c r="G1147" t="s">
        <v>843</v>
      </c>
      <c r="H1147" t="n">
        <v>83.3</v>
      </c>
      <c r="I1147"/>
      <c r="J1147"/>
      <c r="K1147"/>
      <c r="L1147"/>
      <c r="M1147"/>
      <c r="N1147" t="s">
        <v>19</v>
      </c>
      <c r="O1147" t="s">
        <v>9</v>
      </c>
      <c r="P1147"/>
      <c r="Q1147" t="s">
        <v>10</v>
      </c>
      <c r="R1147" t="n">
        <v>12100.0</v>
      </c>
      <c r="S1147" t="n">
        <v>0.0</v>
      </c>
      <c r="T1147" t="s">
        <v>9</v>
      </c>
      <c r="U1147" t="s">
        <v>854</v>
      </c>
      <c r="V1147"/>
      <c r="W1147"/>
    </row>
    <row r="1148">
      <c r="A1148" t="s">
        <v>1503</v>
      </c>
      <c r="B1148"/>
      <c r="C1148" t="s">
        <v>1657</v>
      </c>
      <c r="D1148" t="s">
        <v>4</v>
      </c>
      <c r="E1148" t="s">
        <v>1658</v>
      </c>
      <c r="F1148" t="s">
        <v>1659</v>
      </c>
      <c r="G1148" t="s">
        <v>843</v>
      </c>
      <c r="H1148" t="n">
        <v>86.3</v>
      </c>
      <c r="I1148">
        <f>SUM(H1149:H1152)</f>
      </c>
      <c r="J1148">
        <f>I1149+54.6</f>
      </c>
      <c r="K1148"/>
      <c r="L1148"/>
      <c r="M1148"/>
      <c r="N1148" t="s">
        <v>19</v>
      </c>
      <c r="O1148" t="s">
        <v>9</v>
      </c>
      <c r="P1148"/>
      <c r="Q1148" t="s">
        <v>10</v>
      </c>
      <c r="R1148" t="n">
        <v>12600.0</v>
      </c>
      <c r="S1148" t="n">
        <v>0.0</v>
      </c>
      <c r="T1148" t="s">
        <v>9</v>
      </c>
      <c r="U1148" t="s">
        <v>854</v>
      </c>
      <c r="V1148"/>
      <c r="W1148"/>
    </row>
    <row r="1149">
      <c r="A1149" t="s">
        <v>1503</v>
      </c>
      <c r="B1149"/>
      <c r="C1149"/>
      <c r="D1149"/>
      <c r="E1149"/>
      <c r="F1149" t="s">
        <v>1660</v>
      </c>
      <c r="G1149" t="s">
        <v>843</v>
      </c>
      <c r="H1149" t="n">
        <v>84.3</v>
      </c>
      <c r="I1149"/>
      <c r="J1149"/>
      <c r="K1149"/>
      <c r="L1149"/>
      <c r="M1149"/>
      <c r="N1149" t="s">
        <v>19</v>
      </c>
      <c r="O1149" t="s">
        <v>9</v>
      </c>
      <c r="P1149"/>
      <c r="Q1149" t="s">
        <v>10</v>
      </c>
      <c r="R1149" t="n">
        <v>12300.0</v>
      </c>
      <c r="S1149" t="n">
        <v>0.0</v>
      </c>
      <c r="T1149" t="s">
        <v>9</v>
      </c>
      <c r="U1149" t="s">
        <v>854</v>
      </c>
      <c r="V1149"/>
      <c r="W1149"/>
    </row>
    <row r="1150">
      <c r="A1150" t="s">
        <v>1503</v>
      </c>
      <c r="B1150"/>
      <c r="C1150"/>
      <c r="D1150"/>
      <c r="E1150"/>
      <c r="F1150" t="s">
        <v>1661</v>
      </c>
      <c r="G1150" t="s">
        <v>843</v>
      </c>
      <c r="H1150" t="n">
        <v>83.1</v>
      </c>
      <c r="I1150"/>
      <c r="J1150"/>
      <c r="K1150"/>
      <c r="L1150"/>
      <c r="M1150"/>
      <c r="N1150" t="s">
        <v>19</v>
      </c>
      <c r="O1150" t="s">
        <v>9</v>
      </c>
      <c r="P1150"/>
      <c r="Q1150" t="s">
        <v>10</v>
      </c>
      <c r="R1150" t="n">
        <v>12100.0</v>
      </c>
      <c r="S1150" t="n">
        <v>0.0</v>
      </c>
      <c r="T1150" t="s">
        <v>9</v>
      </c>
      <c r="U1150" t="s">
        <v>854</v>
      </c>
      <c r="V1150"/>
      <c r="W1150"/>
    </row>
    <row r="1151">
      <c r="A1151" t="s">
        <v>1503</v>
      </c>
      <c r="B1151"/>
      <c r="C1151"/>
      <c r="D1151"/>
      <c r="E1151"/>
      <c r="F1151" t="s">
        <v>1662</v>
      </c>
      <c r="G1151" t="s">
        <v>843</v>
      </c>
      <c r="H1151" t="n">
        <v>83.3</v>
      </c>
      <c r="I1151"/>
      <c r="J1151"/>
      <c r="K1151"/>
      <c r="L1151"/>
      <c r="M1151"/>
      <c r="N1151" t="s">
        <v>19</v>
      </c>
      <c r="O1151" t="s">
        <v>9</v>
      </c>
      <c r="P1151"/>
      <c r="Q1151" t="s">
        <v>10</v>
      </c>
      <c r="R1151" t="n">
        <v>12100.0</v>
      </c>
      <c r="S1151" t="n">
        <v>0.0</v>
      </c>
      <c r="T1151" t="s">
        <v>9</v>
      </c>
      <c r="U1151" t="s">
        <v>854</v>
      </c>
      <c r="V1151"/>
      <c r="W1151"/>
    </row>
    <row r="1152">
      <c r="A1152" t="s">
        <v>1503</v>
      </c>
      <c r="B1152"/>
      <c r="C1152" t="s">
        <v>1663</v>
      </c>
      <c r="D1152" t="s">
        <v>4</v>
      </c>
      <c r="E1152" t="s">
        <v>1658</v>
      </c>
      <c r="F1152" t="s">
        <v>1664</v>
      </c>
      <c r="G1152" t="s">
        <v>843</v>
      </c>
      <c r="H1152" t="n">
        <v>86.9</v>
      </c>
      <c r="I1152">
        <f>SUM(H1153:H1156)</f>
      </c>
      <c r="J1152">
        <f>I1153+54.6</f>
      </c>
      <c r="K1152"/>
      <c r="L1152"/>
      <c r="M1152"/>
      <c r="N1152" t="s">
        <v>19</v>
      </c>
      <c r="O1152" t="s">
        <v>9</v>
      </c>
      <c r="P1152"/>
      <c r="Q1152" t="s">
        <v>10</v>
      </c>
      <c r="R1152" t="n">
        <v>12700.0</v>
      </c>
      <c r="S1152" t="n">
        <v>0.0</v>
      </c>
      <c r="T1152" t="s">
        <v>9</v>
      </c>
      <c r="U1152" t="s">
        <v>854</v>
      </c>
      <c r="V1152"/>
      <c r="W1152"/>
    </row>
    <row r="1153">
      <c r="A1153" t="s">
        <v>1503</v>
      </c>
      <c r="B1153"/>
      <c r="C1153"/>
      <c r="D1153"/>
      <c r="E1153"/>
      <c r="F1153" t="s">
        <v>1665</v>
      </c>
      <c r="G1153" t="s">
        <v>843</v>
      </c>
      <c r="H1153" t="n">
        <v>81.5</v>
      </c>
      <c r="I1153"/>
      <c r="J1153"/>
      <c r="K1153"/>
      <c r="L1153"/>
      <c r="M1153"/>
      <c r="N1153" t="s">
        <v>19</v>
      </c>
      <c r="O1153" t="s">
        <v>9</v>
      </c>
      <c r="P1153"/>
      <c r="Q1153" t="s">
        <v>10</v>
      </c>
      <c r="R1153" t="n">
        <v>11900.0</v>
      </c>
      <c r="S1153" t="n">
        <v>0.0</v>
      </c>
      <c r="T1153" t="s">
        <v>9</v>
      </c>
      <c r="U1153" t="s">
        <v>854</v>
      </c>
      <c r="V1153"/>
      <c r="W1153"/>
    </row>
    <row r="1154">
      <c r="A1154" t="s">
        <v>1503</v>
      </c>
      <c r="B1154"/>
      <c r="C1154"/>
      <c r="D1154"/>
      <c r="E1154"/>
      <c r="F1154" t="s">
        <v>1666</v>
      </c>
      <c r="G1154" t="s">
        <v>843</v>
      </c>
      <c r="H1154" t="n">
        <v>83.9</v>
      </c>
      <c r="I1154"/>
      <c r="J1154"/>
      <c r="K1154"/>
      <c r="L1154"/>
      <c r="M1154"/>
      <c r="N1154" t="s">
        <v>19</v>
      </c>
      <c r="O1154" t="s">
        <v>9</v>
      </c>
      <c r="P1154"/>
      <c r="Q1154" t="s">
        <v>10</v>
      </c>
      <c r="R1154" t="n">
        <v>12200.0</v>
      </c>
      <c r="S1154" t="n">
        <v>0.0</v>
      </c>
      <c r="T1154" t="s">
        <v>9</v>
      </c>
      <c r="U1154" t="s">
        <v>854</v>
      </c>
      <c r="V1154"/>
      <c r="W1154"/>
    </row>
    <row r="1155">
      <c r="A1155" t="s">
        <v>1503</v>
      </c>
      <c r="B1155"/>
      <c r="C1155"/>
      <c r="D1155"/>
      <c r="E1155"/>
      <c r="F1155" t="s">
        <v>1667</v>
      </c>
      <c r="G1155" t="s">
        <v>843</v>
      </c>
      <c r="H1155" t="n">
        <v>82.3</v>
      </c>
      <c r="I1155"/>
      <c r="J1155"/>
      <c r="K1155"/>
      <c r="L1155"/>
      <c r="M1155"/>
      <c r="N1155" t="s">
        <v>19</v>
      </c>
      <c r="O1155" t="s">
        <v>9</v>
      </c>
      <c r="P1155"/>
      <c r="Q1155" t="s">
        <v>10</v>
      </c>
      <c r="R1155" t="n">
        <v>12000.0</v>
      </c>
      <c r="S1155" t="n">
        <v>0.0</v>
      </c>
      <c r="T1155" t="s">
        <v>9</v>
      </c>
      <c r="U1155" t="s">
        <v>854</v>
      </c>
      <c r="V1155"/>
      <c r="W1155"/>
    </row>
    <row r="1156">
      <c r="A1156" t="s">
        <v>1503</v>
      </c>
      <c r="B1156"/>
      <c r="C1156" t="s">
        <v>1668</v>
      </c>
      <c r="D1156" t="s">
        <v>4</v>
      </c>
      <c r="E1156" t="s">
        <v>248</v>
      </c>
      <c r="F1156" t="s">
        <v>1669</v>
      </c>
      <c r="G1156" t="s">
        <v>1670</v>
      </c>
      <c r="H1156" t="n">
        <v>105.2</v>
      </c>
      <c r="I1156">
        <f>SUM(H1157:H1160)</f>
      </c>
      <c r="J1156">
        <f>I1157+66.6</f>
      </c>
      <c r="K1156"/>
      <c r="L1156"/>
      <c r="M1156"/>
      <c r="N1156" t="s">
        <v>19</v>
      </c>
      <c r="O1156" t="s">
        <v>9</v>
      </c>
      <c r="P1156"/>
      <c r="Q1156" t="s">
        <v>10</v>
      </c>
      <c r="R1156" t="n">
        <v>12600.0</v>
      </c>
      <c r="S1156" t="n">
        <v>0.0</v>
      </c>
      <c r="T1156" t="s">
        <v>9</v>
      </c>
      <c r="U1156" t="s">
        <v>854</v>
      </c>
      <c r="V1156"/>
      <c r="W1156"/>
    </row>
    <row r="1157">
      <c r="A1157" t="s">
        <v>1503</v>
      </c>
      <c r="B1157"/>
      <c r="C1157"/>
      <c r="D1157"/>
      <c r="E1157"/>
      <c r="F1157" t="s">
        <v>1671</v>
      </c>
      <c r="G1157" t="s">
        <v>1670</v>
      </c>
      <c r="H1157" t="n">
        <v>106.8</v>
      </c>
      <c r="I1157"/>
      <c r="J1157"/>
      <c r="K1157"/>
      <c r="L1157"/>
      <c r="M1157"/>
      <c r="N1157" t="s">
        <v>19</v>
      </c>
      <c r="O1157" t="s">
        <v>9</v>
      </c>
      <c r="P1157"/>
      <c r="Q1157" t="s">
        <v>10</v>
      </c>
      <c r="R1157" t="n">
        <v>12700.0</v>
      </c>
      <c r="S1157" t="n">
        <v>0.0</v>
      </c>
      <c r="T1157" t="s">
        <v>9</v>
      </c>
      <c r="U1157" t="s">
        <v>854</v>
      </c>
      <c r="V1157"/>
      <c r="W1157"/>
    </row>
    <row r="1158">
      <c r="A1158" t="s">
        <v>1503</v>
      </c>
      <c r="B1158"/>
      <c r="C1158"/>
      <c r="D1158"/>
      <c r="E1158"/>
      <c r="F1158" t="s">
        <v>1672</v>
      </c>
      <c r="G1158" t="s">
        <v>1670</v>
      </c>
      <c r="H1158" t="n">
        <v>110.4</v>
      </c>
      <c r="I1158"/>
      <c r="J1158"/>
      <c r="K1158"/>
      <c r="L1158"/>
      <c r="M1158"/>
      <c r="N1158" t="s">
        <v>19</v>
      </c>
      <c r="O1158" t="s">
        <v>9</v>
      </c>
      <c r="P1158"/>
      <c r="Q1158" t="s">
        <v>10</v>
      </c>
      <c r="R1158" t="n">
        <v>13100.0</v>
      </c>
      <c r="S1158" t="n">
        <v>1.0</v>
      </c>
      <c r="T1158" t="s">
        <v>9</v>
      </c>
      <c r="U1158" t="s">
        <v>854</v>
      </c>
      <c r="V1158"/>
      <c r="W1158"/>
    </row>
    <row r="1159">
      <c r="A1159" t="s">
        <v>1503</v>
      </c>
      <c r="B1159"/>
      <c r="C1159"/>
      <c r="D1159"/>
      <c r="E1159"/>
      <c r="F1159" t="s">
        <v>1673</v>
      </c>
      <c r="G1159" t="s">
        <v>1670</v>
      </c>
      <c r="H1159" t="n">
        <v>109.4</v>
      </c>
      <c r="I1159"/>
      <c r="J1159"/>
      <c r="K1159"/>
      <c r="L1159"/>
      <c r="M1159"/>
      <c r="N1159" t="s">
        <v>19</v>
      </c>
      <c r="O1159" t="s">
        <v>9</v>
      </c>
      <c r="P1159"/>
      <c r="Q1159" t="s">
        <v>10</v>
      </c>
      <c r="R1159" t="n">
        <v>13100.0</v>
      </c>
      <c r="S1159" t="n">
        <v>1.0</v>
      </c>
      <c r="T1159" t="s">
        <v>9</v>
      </c>
      <c r="U1159" t="s">
        <v>854</v>
      </c>
      <c r="V1159"/>
      <c r="W1159"/>
    </row>
    <row r="1160">
      <c r="A1160" t="s">
        <v>1503</v>
      </c>
      <c r="B1160"/>
      <c r="C1160" t="s">
        <v>1674</v>
      </c>
      <c r="D1160" t="s">
        <v>4</v>
      </c>
      <c r="E1160" t="s">
        <v>248</v>
      </c>
      <c r="F1160" t="s">
        <v>1675</v>
      </c>
      <c r="G1160" t="s">
        <v>1670</v>
      </c>
      <c r="H1160" t="n">
        <v>106.2</v>
      </c>
      <c r="I1160">
        <f>SUM(H1161:H1164)</f>
      </c>
      <c r="J1160">
        <f>I1161+71</f>
      </c>
      <c r="K1160"/>
      <c r="L1160"/>
      <c r="M1160"/>
      <c r="N1160" t="s">
        <v>19</v>
      </c>
      <c r="O1160" t="s">
        <v>9</v>
      </c>
      <c r="P1160"/>
      <c r="Q1160" t="s">
        <v>10</v>
      </c>
      <c r="R1160" t="n">
        <v>12700.0</v>
      </c>
      <c r="S1160" t="n">
        <v>0.0</v>
      </c>
      <c r="T1160" t="s">
        <v>9</v>
      </c>
      <c r="U1160" t="s">
        <v>854</v>
      </c>
      <c r="V1160"/>
      <c r="W1160"/>
    </row>
    <row r="1161">
      <c r="A1161" t="s">
        <v>1503</v>
      </c>
      <c r="B1161"/>
      <c r="C1161"/>
      <c r="D1161"/>
      <c r="E1161"/>
      <c r="F1161" t="s">
        <v>1676</v>
      </c>
      <c r="G1161" t="s">
        <v>1670</v>
      </c>
      <c r="H1161" t="n">
        <v>107.0</v>
      </c>
      <c r="I1161"/>
      <c r="J1161"/>
      <c r="K1161"/>
      <c r="L1161"/>
      <c r="M1161"/>
      <c r="N1161" t="s">
        <v>19</v>
      </c>
      <c r="O1161" t="s">
        <v>9</v>
      </c>
      <c r="P1161"/>
      <c r="Q1161" t="s">
        <v>10</v>
      </c>
      <c r="R1161" t="n">
        <v>12800.0</v>
      </c>
      <c r="S1161" t="n">
        <v>0.0</v>
      </c>
      <c r="T1161" t="s">
        <v>9</v>
      </c>
      <c r="U1161" t="s">
        <v>854</v>
      </c>
      <c r="V1161"/>
      <c r="W1161"/>
    </row>
    <row r="1162">
      <c r="A1162" t="s">
        <v>1503</v>
      </c>
      <c r="B1162"/>
      <c r="C1162"/>
      <c r="D1162"/>
      <c r="E1162"/>
      <c r="F1162" t="s">
        <v>1677</v>
      </c>
      <c r="G1162" t="s">
        <v>1670</v>
      </c>
      <c r="H1162" t="n">
        <v>106.6</v>
      </c>
      <c r="I1162"/>
      <c r="J1162"/>
      <c r="K1162"/>
      <c r="L1162"/>
      <c r="M1162"/>
      <c r="N1162" t="s">
        <v>19</v>
      </c>
      <c r="O1162" t="s">
        <v>9</v>
      </c>
      <c r="P1162"/>
      <c r="Q1162" t="s">
        <v>10</v>
      </c>
      <c r="R1162" t="n">
        <v>12700.0</v>
      </c>
      <c r="S1162" t="n">
        <v>0.0</v>
      </c>
      <c r="T1162" t="s">
        <v>9</v>
      </c>
      <c r="U1162" t="s">
        <v>854</v>
      </c>
      <c r="V1162"/>
      <c r="W1162"/>
    </row>
    <row r="1163">
      <c r="A1163" t="s">
        <v>1503</v>
      </c>
      <c r="B1163"/>
      <c r="C1163"/>
      <c r="D1163"/>
      <c r="E1163"/>
      <c r="F1163" t="s">
        <v>1678</v>
      </c>
      <c r="G1163" t="s">
        <v>1670</v>
      </c>
      <c r="H1163" t="n">
        <v>105.4</v>
      </c>
      <c r="I1163"/>
      <c r="J1163"/>
      <c r="K1163"/>
      <c r="L1163"/>
      <c r="M1163"/>
      <c r="N1163" t="s">
        <v>19</v>
      </c>
      <c r="O1163" t="s">
        <v>9</v>
      </c>
      <c r="P1163"/>
      <c r="Q1163" t="s">
        <v>10</v>
      </c>
      <c r="R1163" t="n">
        <v>12600.0</v>
      </c>
      <c r="S1163" t="n">
        <v>0.0</v>
      </c>
      <c r="T1163" t="s">
        <v>9</v>
      </c>
      <c r="U1163" t="s">
        <v>854</v>
      </c>
      <c r="V1163"/>
      <c r="W1163"/>
    </row>
    <row r="1164">
      <c r="A1164" t="s">
        <v>1503</v>
      </c>
      <c r="B1164"/>
      <c r="C1164" t="s">
        <v>1679</v>
      </c>
      <c r="D1164" t="s">
        <v>4</v>
      </c>
      <c r="E1164" t="s">
        <v>248</v>
      </c>
      <c r="F1164" t="s">
        <v>1680</v>
      </c>
      <c r="G1164" t="s">
        <v>1670</v>
      </c>
      <c r="H1164" t="n">
        <v>107.8</v>
      </c>
      <c r="I1164">
        <f>SUM(H1165:H1168)</f>
      </c>
      <c r="J1164">
        <f>I1165+71</f>
      </c>
      <c r="K1164"/>
      <c r="L1164"/>
      <c r="M1164"/>
      <c r="N1164" t="s">
        <v>19</v>
      </c>
      <c r="O1164" t="s">
        <v>9</v>
      </c>
      <c r="P1164"/>
      <c r="Q1164" t="s">
        <v>10</v>
      </c>
      <c r="R1164" t="n">
        <v>12900.0</v>
      </c>
      <c r="S1164" t="n">
        <v>0.0</v>
      </c>
      <c r="T1164" t="s">
        <v>9</v>
      </c>
      <c r="U1164" t="s">
        <v>854</v>
      </c>
      <c r="V1164"/>
      <c r="W1164"/>
    </row>
    <row r="1165">
      <c r="A1165" t="s">
        <v>1503</v>
      </c>
      <c r="B1165"/>
      <c r="C1165"/>
      <c r="D1165"/>
      <c r="E1165"/>
      <c r="F1165" t="s">
        <v>1681</v>
      </c>
      <c r="G1165" t="s">
        <v>1670</v>
      </c>
      <c r="H1165" t="n">
        <v>107.6</v>
      </c>
      <c r="I1165"/>
      <c r="J1165"/>
      <c r="K1165"/>
      <c r="L1165"/>
      <c r="M1165"/>
      <c r="N1165" t="s">
        <v>19</v>
      </c>
      <c r="O1165" t="s">
        <v>9</v>
      </c>
      <c r="P1165"/>
      <c r="Q1165" t="s">
        <v>10</v>
      </c>
      <c r="R1165" t="n">
        <v>12900.0</v>
      </c>
      <c r="S1165" t="n">
        <v>1.0</v>
      </c>
      <c r="T1165" t="s">
        <v>9</v>
      </c>
      <c r="U1165" t="s">
        <v>854</v>
      </c>
      <c r="V1165"/>
      <c r="W1165"/>
    </row>
    <row r="1166">
      <c r="A1166" t="s">
        <v>1503</v>
      </c>
      <c r="B1166"/>
      <c r="C1166"/>
      <c r="D1166"/>
      <c r="E1166"/>
      <c r="F1166" t="s">
        <v>1682</v>
      </c>
      <c r="G1166" t="s">
        <v>1670</v>
      </c>
      <c r="H1166" t="n">
        <v>108.8</v>
      </c>
      <c r="I1166"/>
      <c r="J1166"/>
      <c r="K1166"/>
      <c r="L1166"/>
      <c r="M1166"/>
      <c r="N1166" t="s">
        <v>19</v>
      </c>
      <c r="O1166" t="s">
        <v>9</v>
      </c>
      <c r="P1166"/>
      <c r="Q1166" t="s">
        <v>10</v>
      </c>
      <c r="R1166" t="n">
        <v>13000.0</v>
      </c>
      <c r="S1166" t="n">
        <v>1.0</v>
      </c>
      <c r="T1166" t="s">
        <v>9</v>
      </c>
      <c r="U1166" t="s">
        <v>854</v>
      </c>
      <c r="V1166"/>
      <c r="W1166"/>
    </row>
    <row r="1167">
      <c r="A1167" t="s">
        <v>1503</v>
      </c>
      <c r="B1167"/>
      <c r="C1167"/>
      <c r="D1167"/>
      <c r="E1167"/>
      <c r="F1167" t="s">
        <v>1683</v>
      </c>
      <c r="G1167" t="s">
        <v>1670</v>
      </c>
      <c r="H1167" t="n">
        <v>108.0</v>
      </c>
      <c r="I1167"/>
      <c r="J1167"/>
      <c r="K1167"/>
      <c r="L1167"/>
      <c r="M1167"/>
      <c r="N1167" t="s">
        <v>19</v>
      </c>
      <c r="O1167" t="s">
        <v>9</v>
      </c>
      <c r="P1167"/>
      <c r="Q1167" t="s">
        <v>10</v>
      </c>
      <c r="R1167" t="n">
        <v>12900.0</v>
      </c>
      <c r="S1167" t="n">
        <v>0.0</v>
      </c>
      <c r="T1167" t="s">
        <v>9</v>
      </c>
      <c r="U1167" t="s">
        <v>854</v>
      </c>
      <c r="V1167"/>
      <c r="W1167"/>
    </row>
    <row r="1168">
      <c r="A1168" t="s">
        <v>1503</v>
      </c>
      <c r="B1168"/>
      <c r="C1168" t="s">
        <v>1684</v>
      </c>
      <c r="D1168" t="s">
        <v>4</v>
      </c>
      <c r="E1168" t="s">
        <v>743</v>
      </c>
      <c r="F1168" t="s">
        <v>1685</v>
      </c>
      <c r="G1168" t="s">
        <v>1686</v>
      </c>
      <c r="H1168" t="n">
        <v>190.9</v>
      </c>
      <c r="I1168">
        <f>SUM(H1169:H1170)</f>
      </c>
      <c r="J1168">
        <f>I1169+56.6</f>
      </c>
      <c r="K1168"/>
      <c r="L1168"/>
      <c r="M1168"/>
      <c r="N1168" t="s">
        <v>19</v>
      </c>
      <c r="O1168" t="s">
        <v>9</v>
      </c>
      <c r="P1168"/>
      <c r="Q1168" t="s">
        <v>10</v>
      </c>
      <c r="R1168" t="n">
        <v>12100.0</v>
      </c>
      <c r="S1168" t="n">
        <v>0.0</v>
      </c>
      <c r="T1168" t="s">
        <v>9</v>
      </c>
      <c r="U1168" t="s">
        <v>854</v>
      </c>
      <c r="V1168"/>
      <c r="W1168"/>
    </row>
    <row r="1169">
      <c r="A1169" t="s">
        <v>1503</v>
      </c>
      <c r="B1169"/>
      <c r="C1169"/>
      <c r="D1169"/>
      <c r="E1169"/>
      <c r="F1169" t="s">
        <v>1687</v>
      </c>
      <c r="G1169" t="s">
        <v>1686</v>
      </c>
      <c r="H1169" t="n">
        <v>193.3</v>
      </c>
      <c r="I1169"/>
      <c r="J1169"/>
      <c r="K1169"/>
      <c r="L1169"/>
      <c r="M1169"/>
      <c r="N1169" t="s">
        <v>19</v>
      </c>
      <c r="O1169" t="s">
        <v>9</v>
      </c>
      <c r="P1169"/>
      <c r="Q1169" t="s">
        <v>10</v>
      </c>
      <c r="R1169" t="n">
        <v>12300.0</v>
      </c>
      <c r="S1169" t="n">
        <v>0.0</v>
      </c>
      <c r="T1169" t="s">
        <v>9</v>
      </c>
      <c r="U1169" t="s">
        <v>854</v>
      </c>
      <c r="V1169"/>
      <c r="W1169"/>
    </row>
    <row r="1170">
      <c r="A1170" t="s">
        <v>1503</v>
      </c>
      <c r="B1170"/>
      <c r="C1170" t="s">
        <v>1688</v>
      </c>
      <c r="D1170" t="s">
        <v>4</v>
      </c>
      <c r="E1170" t="s">
        <v>1689</v>
      </c>
      <c r="F1170" t="s">
        <v>1690</v>
      </c>
      <c r="G1170" t="s">
        <v>1691</v>
      </c>
      <c r="H1170" t="n">
        <v>105.5</v>
      </c>
      <c r="I1170">
        <f>SUM(H1171:H1174)</f>
      </c>
      <c r="J1170">
        <f>I1171+67.3</f>
      </c>
      <c r="K1170"/>
      <c r="L1170"/>
      <c r="M1170"/>
      <c r="N1170" t="s">
        <v>19</v>
      </c>
      <c r="O1170" t="s">
        <v>9</v>
      </c>
      <c r="P1170"/>
      <c r="Q1170" t="s">
        <v>10</v>
      </c>
      <c r="R1170" t="n">
        <v>13000.0</v>
      </c>
      <c r="S1170" t="n">
        <v>0.0</v>
      </c>
      <c r="T1170" t="s">
        <v>9</v>
      </c>
      <c r="U1170" t="s">
        <v>854</v>
      </c>
      <c r="V1170"/>
      <c r="W1170"/>
    </row>
    <row r="1171">
      <c r="A1171" t="s">
        <v>1503</v>
      </c>
      <c r="B1171"/>
      <c r="C1171"/>
      <c r="D1171"/>
      <c r="E1171"/>
      <c r="F1171" t="s">
        <v>1692</v>
      </c>
      <c r="G1171" t="s">
        <v>1691</v>
      </c>
      <c r="H1171" t="n">
        <v>102.1</v>
      </c>
      <c r="I1171"/>
      <c r="J1171"/>
      <c r="K1171"/>
      <c r="L1171"/>
      <c r="M1171"/>
      <c r="N1171" t="s">
        <v>19</v>
      </c>
      <c r="O1171" t="s">
        <v>9</v>
      </c>
      <c r="P1171"/>
      <c r="Q1171" t="s">
        <v>10</v>
      </c>
      <c r="R1171" t="n">
        <v>13000.0</v>
      </c>
      <c r="S1171" t="n">
        <v>0.0</v>
      </c>
      <c r="T1171" t="s">
        <v>9</v>
      </c>
      <c r="U1171" t="s">
        <v>854</v>
      </c>
      <c r="V1171"/>
      <c r="W1171"/>
    </row>
    <row r="1172">
      <c r="A1172" t="s">
        <v>1503</v>
      </c>
      <c r="B1172"/>
      <c r="C1172"/>
      <c r="D1172"/>
      <c r="E1172"/>
      <c r="F1172" t="s">
        <v>1693</v>
      </c>
      <c r="G1172" t="s">
        <v>1691</v>
      </c>
      <c r="H1172" t="n">
        <v>102.5</v>
      </c>
      <c r="I1172"/>
      <c r="J1172"/>
      <c r="K1172"/>
      <c r="L1172"/>
      <c r="M1172"/>
      <c r="N1172" t="s">
        <v>19</v>
      </c>
      <c r="O1172" t="s">
        <v>9</v>
      </c>
      <c r="P1172"/>
      <c r="Q1172" t="s">
        <v>10</v>
      </c>
      <c r="R1172" t="n">
        <v>13000.0</v>
      </c>
      <c r="S1172" t="n">
        <v>0.0</v>
      </c>
      <c r="T1172" t="s">
        <v>9</v>
      </c>
      <c r="U1172" t="s">
        <v>854</v>
      </c>
      <c r="V1172"/>
      <c r="W1172"/>
    </row>
    <row r="1173">
      <c r="A1173" t="s">
        <v>1503</v>
      </c>
      <c r="B1173"/>
      <c r="C1173"/>
      <c r="D1173"/>
      <c r="E1173"/>
      <c r="F1173" t="s">
        <v>1694</v>
      </c>
      <c r="G1173" t="s">
        <v>1691</v>
      </c>
      <c r="H1173" t="n">
        <v>104.5</v>
      </c>
      <c r="I1173"/>
      <c r="J1173"/>
      <c r="K1173"/>
      <c r="L1173"/>
      <c r="M1173"/>
      <c r="N1173" t="s">
        <v>19</v>
      </c>
      <c r="O1173" t="s">
        <v>9</v>
      </c>
      <c r="P1173"/>
      <c r="Q1173" t="s">
        <v>10</v>
      </c>
      <c r="R1173" t="n">
        <v>13000.0</v>
      </c>
      <c r="S1173" t="n">
        <v>0.0</v>
      </c>
      <c r="T1173" t="s">
        <v>9</v>
      </c>
      <c r="U1173" t="s">
        <v>854</v>
      </c>
      <c r="V1173"/>
      <c r="W1173"/>
    </row>
    <row r="1174">
      <c r="A1174" t="s">
        <v>1503</v>
      </c>
      <c r="B1174"/>
      <c r="C1174" t="s">
        <v>1695</v>
      </c>
      <c r="D1174" t="s">
        <v>4</v>
      </c>
      <c r="E1174" t="s">
        <v>1689</v>
      </c>
      <c r="F1174" t="s">
        <v>1696</v>
      </c>
      <c r="G1174" t="s">
        <v>1691</v>
      </c>
      <c r="H1174" t="n">
        <v>104.1</v>
      </c>
      <c r="I1174">
        <f>SUM(H1175:H1178)</f>
      </c>
      <c r="J1174">
        <f>I1175+67.3</f>
      </c>
      <c r="K1174"/>
      <c r="L1174"/>
      <c r="M1174"/>
      <c r="N1174" t="s">
        <v>19</v>
      </c>
      <c r="O1174" t="s">
        <v>9</v>
      </c>
      <c r="P1174"/>
      <c r="Q1174" t="s">
        <v>10</v>
      </c>
      <c r="R1174" t="n">
        <v>13000.0</v>
      </c>
      <c r="S1174" t="n">
        <v>0.0</v>
      </c>
      <c r="T1174" t="s">
        <v>9</v>
      </c>
      <c r="U1174" t="s">
        <v>854</v>
      </c>
      <c r="V1174"/>
      <c r="W1174"/>
    </row>
    <row r="1175">
      <c r="A1175" t="s">
        <v>1503</v>
      </c>
      <c r="B1175"/>
      <c r="C1175"/>
      <c r="D1175"/>
      <c r="E1175"/>
      <c r="F1175" t="s">
        <v>1697</v>
      </c>
      <c r="G1175" t="s">
        <v>1691</v>
      </c>
      <c r="H1175" t="n">
        <v>102.9</v>
      </c>
      <c r="I1175"/>
      <c r="J1175"/>
      <c r="K1175"/>
      <c r="L1175"/>
      <c r="M1175"/>
      <c r="N1175" t="s">
        <v>19</v>
      </c>
      <c r="O1175" t="s">
        <v>9</v>
      </c>
      <c r="P1175"/>
      <c r="Q1175" t="s">
        <v>10</v>
      </c>
      <c r="R1175" t="n">
        <v>13000.0</v>
      </c>
      <c r="S1175" t="n">
        <v>0.0</v>
      </c>
      <c r="T1175" t="s">
        <v>9</v>
      </c>
      <c r="U1175" t="s">
        <v>854</v>
      </c>
      <c r="V1175"/>
      <c r="W1175"/>
    </row>
    <row r="1176">
      <c r="A1176" t="s">
        <v>1503</v>
      </c>
      <c r="B1176"/>
      <c r="C1176"/>
      <c r="D1176"/>
      <c r="E1176"/>
      <c r="F1176" t="s">
        <v>1698</v>
      </c>
      <c r="G1176" t="s">
        <v>1691</v>
      </c>
      <c r="H1176" t="n">
        <v>103.9</v>
      </c>
      <c r="I1176"/>
      <c r="J1176"/>
      <c r="K1176"/>
      <c r="L1176"/>
      <c r="M1176"/>
      <c r="N1176" t="s">
        <v>19</v>
      </c>
      <c r="O1176" t="s">
        <v>9</v>
      </c>
      <c r="P1176"/>
      <c r="Q1176" t="s">
        <v>10</v>
      </c>
      <c r="R1176" t="n">
        <v>13000.0</v>
      </c>
      <c r="S1176" t="n">
        <v>0.0</v>
      </c>
      <c r="T1176" t="s">
        <v>9</v>
      </c>
      <c r="U1176" t="s">
        <v>854</v>
      </c>
      <c r="V1176"/>
      <c r="W1176"/>
    </row>
    <row r="1177">
      <c r="A1177" t="s">
        <v>1503</v>
      </c>
      <c r="B1177"/>
      <c r="C1177"/>
      <c r="D1177"/>
      <c r="E1177"/>
      <c r="F1177" t="s">
        <v>1699</v>
      </c>
      <c r="G1177" t="s">
        <v>1691</v>
      </c>
      <c r="H1177" t="n">
        <v>101.5</v>
      </c>
      <c r="I1177"/>
      <c r="J1177"/>
      <c r="K1177"/>
      <c r="L1177"/>
      <c r="M1177"/>
      <c r="N1177" t="s">
        <v>19</v>
      </c>
      <c r="O1177" t="s">
        <v>9</v>
      </c>
      <c r="P1177"/>
      <c r="Q1177" t="s">
        <v>10</v>
      </c>
      <c r="R1177" t="n">
        <v>13000.0</v>
      </c>
      <c r="S1177" t="n">
        <v>0.0</v>
      </c>
      <c r="T1177" t="s">
        <v>9</v>
      </c>
      <c r="U1177" t="s">
        <v>854</v>
      </c>
      <c r="V1177"/>
      <c r="W1177"/>
    </row>
    <row r="1178">
      <c r="A1178" t="s">
        <v>1503</v>
      </c>
      <c r="B1178"/>
      <c r="C1178" t="s">
        <v>1700</v>
      </c>
      <c r="D1178" t="s">
        <v>4</v>
      </c>
      <c r="E1178" t="s">
        <v>1689</v>
      </c>
      <c r="F1178" t="s">
        <v>1701</v>
      </c>
      <c r="G1178" t="s">
        <v>1691</v>
      </c>
      <c r="H1178" t="n">
        <v>101.1</v>
      </c>
      <c r="I1178">
        <f>SUM(H1179:H1182)</f>
      </c>
      <c r="J1178">
        <f>I1179+67.3</f>
      </c>
      <c r="K1178"/>
      <c r="L1178"/>
      <c r="M1178"/>
      <c r="N1178" t="s">
        <v>19</v>
      </c>
      <c r="O1178" t="s">
        <v>9</v>
      </c>
      <c r="P1178"/>
      <c r="Q1178" t="s">
        <v>10</v>
      </c>
      <c r="R1178" t="n">
        <v>13000.0</v>
      </c>
      <c r="S1178" t="n">
        <v>0.0</v>
      </c>
      <c r="T1178" t="s">
        <v>9</v>
      </c>
      <c r="U1178" t="s">
        <v>854</v>
      </c>
      <c r="V1178"/>
      <c r="W1178"/>
    </row>
    <row r="1179">
      <c r="A1179" t="s">
        <v>1503</v>
      </c>
      <c r="B1179"/>
      <c r="C1179"/>
      <c r="D1179"/>
      <c r="E1179"/>
      <c r="F1179" t="s">
        <v>1702</v>
      </c>
      <c r="G1179" t="s">
        <v>1691</v>
      </c>
      <c r="H1179" t="n">
        <v>103.9</v>
      </c>
      <c r="I1179"/>
      <c r="J1179"/>
      <c r="K1179"/>
      <c r="L1179"/>
      <c r="M1179"/>
      <c r="N1179" t="s">
        <v>19</v>
      </c>
      <c r="O1179" t="s">
        <v>9</v>
      </c>
      <c r="P1179"/>
      <c r="Q1179" t="s">
        <v>10</v>
      </c>
      <c r="R1179" t="n">
        <v>13000.0</v>
      </c>
      <c r="S1179" t="n">
        <v>0.0</v>
      </c>
      <c r="T1179" t="s">
        <v>9</v>
      </c>
      <c r="U1179" t="s">
        <v>854</v>
      </c>
      <c r="V1179"/>
      <c r="W1179"/>
    </row>
    <row r="1180">
      <c r="A1180" t="s">
        <v>1503</v>
      </c>
      <c r="B1180"/>
      <c r="C1180"/>
      <c r="D1180"/>
      <c r="E1180"/>
      <c r="F1180" t="s">
        <v>1703</v>
      </c>
      <c r="G1180" t="s">
        <v>1691</v>
      </c>
      <c r="H1180" t="n">
        <v>102.3</v>
      </c>
      <c r="I1180"/>
      <c r="J1180"/>
      <c r="K1180"/>
      <c r="L1180"/>
      <c r="M1180"/>
      <c r="N1180" t="s">
        <v>19</v>
      </c>
      <c r="O1180" t="s">
        <v>9</v>
      </c>
      <c r="P1180"/>
      <c r="Q1180" t="s">
        <v>10</v>
      </c>
      <c r="R1180" t="n">
        <v>13000.0</v>
      </c>
      <c r="S1180" t="n">
        <v>0.0</v>
      </c>
      <c r="T1180" t="s">
        <v>9</v>
      </c>
      <c r="U1180" t="s">
        <v>854</v>
      </c>
      <c r="V1180"/>
      <c r="W1180"/>
    </row>
    <row r="1181">
      <c r="A1181" t="s">
        <v>1503</v>
      </c>
      <c r="B1181"/>
      <c r="C1181"/>
      <c r="D1181"/>
      <c r="E1181"/>
      <c r="F1181" t="s">
        <v>1704</v>
      </c>
      <c r="G1181" t="s">
        <v>1691</v>
      </c>
      <c r="H1181" t="n">
        <v>101.7</v>
      </c>
      <c r="I1181"/>
      <c r="J1181"/>
      <c r="K1181"/>
      <c r="L1181"/>
      <c r="M1181"/>
      <c r="N1181" t="s">
        <v>19</v>
      </c>
      <c r="O1181" t="s">
        <v>9</v>
      </c>
      <c r="P1181"/>
      <c r="Q1181" t="s">
        <v>10</v>
      </c>
      <c r="R1181" t="n">
        <v>13000.0</v>
      </c>
      <c r="S1181" t="n">
        <v>0.0</v>
      </c>
      <c r="T1181" t="s">
        <v>9</v>
      </c>
      <c r="U1181" t="s">
        <v>854</v>
      </c>
      <c r="V1181"/>
      <c r="W1181"/>
    </row>
    <row r="1182">
      <c r="A1182" t="s">
        <v>1503</v>
      </c>
      <c r="B1182"/>
      <c r="C1182" t="s">
        <v>1705</v>
      </c>
      <c r="D1182" t="s">
        <v>4</v>
      </c>
      <c r="E1182" t="s">
        <v>1706</v>
      </c>
      <c r="F1182" t="s">
        <v>1707</v>
      </c>
      <c r="G1182" t="s">
        <v>1634</v>
      </c>
      <c r="H1182" t="n">
        <v>174.5</v>
      </c>
      <c r="I1182">
        <f>SUM(H1183:H1184)</f>
      </c>
      <c r="J1182">
        <f>I1183+57.5</f>
      </c>
      <c r="K1182"/>
      <c r="L1182"/>
      <c r="M1182"/>
      <c r="N1182" t="s">
        <v>19</v>
      </c>
      <c r="O1182" t="s">
        <v>9</v>
      </c>
      <c r="P1182"/>
      <c r="Q1182" t="s">
        <v>10</v>
      </c>
      <c r="R1182" t="n">
        <v>12400.0</v>
      </c>
      <c r="S1182" t="n">
        <v>0.0</v>
      </c>
      <c r="T1182" t="s">
        <v>9</v>
      </c>
      <c r="U1182" t="s">
        <v>854</v>
      </c>
      <c r="V1182"/>
      <c r="W1182"/>
    </row>
    <row r="1183">
      <c r="A1183" t="s">
        <v>1503</v>
      </c>
      <c r="B1183"/>
      <c r="C1183"/>
      <c r="D1183"/>
      <c r="E1183"/>
      <c r="F1183" t="s">
        <v>1708</v>
      </c>
      <c r="G1183" t="s">
        <v>1634</v>
      </c>
      <c r="H1183" t="n">
        <v>176.7</v>
      </c>
      <c r="I1183"/>
      <c r="J1183"/>
      <c r="K1183"/>
      <c r="L1183"/>
      <c r="M1183"/>
      <c r="N1183" t="s">
        <v>19</v>
      </c>
      <c r="O1183" t="s">
        <v>9</v>
      </c>
      <c r="P1183"/>
      <c r="Q1183" t="s">
        <v>10</v>
      </c>
      <c r="R1183" t="n">
        <v>12600.0</v>
      </c>
      <c r="S1183" t="n">
        <v>0.0</v>
      </c>
      <c r="T1183" t="s">
        <v>9</v>
      </c>
      <c r="U1183" t="s">
        <v>854</v>
      </c>
      <c r="V1183"/>
      <c r="W1183"/>
    </row>
    <row r="1184">
      <c r="A1184" t="s">
        <v>1503</v>
      </c>
      <c r="B1184"/>
      <c r="C1184" t="s">
        <v>1709</v>
      </c>
      <c r="D1184" t="s">
        <v>4</v>
      </c>
      <c r="E1184" t="s">
        <v>23</v>
      </c>
      <c r="F1184" t="s">
        <v>1710</v>
      </c>
      <c r="G1184" t="s">
        <v>1711</v>
      </c>
      <c r="H1184" t="n">
        <v>131.0</v>
      </c>
      <c r="I1184">
        <f>SUM(H1185:H1186)</f>
      </c>
      <c r="J1184">
        <f>I1185+48</f>
      </c>
      <c r="K1184"/>
      <c r="L1184"/>
      <c r="M1184"/>
      <c r="N1184" t="s">
        <v>19</v>
      </c>
      <c r="O1184" t="s">
        <v>9</v>
      </c>
      <c r="P1184"/>
      <c r="Q1184" t="s">
        <v>10</v>
      </c>
      <c r="R1184" t="n">
        <v>12500.0</v>
      </c>
      <c r="S1184" t="n">
        <v>0.0</v>
      </c>
      <c r="T1184" t="s">
        <v>9</v>
      </c>
      <c r="U1184" t="s">
        <v>854</v>
      </c>
      <c r="V1184"/>
      <c r="W1184"/>
    </row>
    <row r="1185">
      <c r="A1185" t="s">
        <v>1503</v>
      </c>
      <c r="B1185"/>
      <c r="C1185"/>
      <c r="D1185"/>
      <c r="E1185"/>
      <c r="F1185" t="s">
        <v>1712</v>
      </c>
      <c r="G1185" t="s">
        <v>1711</v>
      </c>
      <c r="H1185" t="n">
        <v>131.6</v>
      </c>
      <c r="I1185"/>
      <c r="J1185"/>
      <c r="K1185"/>
      <c r="L1185"/>
      <c r="M1185"/>
      <c r="N1185" t="s">
        <v>19</v>
      </c>
      <c r="O1185" t="s">
        <v>9</v>
      </c>
      <c r="P1185"/>
      <c r="Q1185" t="s">
        <v>10</v>
      </c>
      <c r="R1185" t="n">
        <v>12600.0</v>
      </c>
      <c r="S1185" t="n">
        <v>0.0</v>
      </c>
      <c r="T1185" t="s">
        <v>9</v>
      </c>
      <c r="U1185" t="s">
        <v>854</v>
      </c>
      <c r="V1185"/>
      <c r="W1185"/>
    </row>
    <row r="1186">
      <c r="A1186" t="s">
        <v>1503</v>
      </c>
      <c r="B1186"/>
      <c r="C1186" t="s">
        <v>1713</v>
      </c>
      <c r="D1186" t="s">
        <v>4</v>
      </c>
      <c r="E1186" t="s">
        <v>23</v>
      </c>
      <c r="F1186" t="s">
        <v>1714</v>
      </c>
      <c r="G1186" t="s">
        <v>1711</v>
      </c>
      <c r="H1186" t="n">
        <v>132.0</v>
      </c>
      <c r="I1186">
        <f>SUM(H1187:H1188)</f>
      </c>
      <c r="J1186">
        <f>I1187+48</f>
      </c>
      <c r="K1186"/>
      <c r="L1186"/>
      <c r="M1186"/>
      <c r="N1186" t="s">
        <v>19</v>
      </c>
      <c r="O1186" t="s">
        <v>9</v>
      </c>
      <c r="P1186"/>
      <c r="Q1186" t="s">
        <v>10</v>
      </c>
      <c r="R1186" t="n">
        <v>12600.0</v>
      </c>
      <c r="S1186" t="n">
        <v>0.0</v>
      </c>
      <c r="T1186" t="s">
        <v>9</v>
      </c>
      <c r="U1186" t="s">
        <v>854</v>
      </c>
      <c r="V1186"/>
      <c r="W1186"/>
    </row>
    <row r="1187">
      <c r="A1187" t="s">
        <v>1503</v>
      </c>
      <c r="B1187"/>
      <c r="C1187"/>
      <c r="D1187"/>
      <c r="E1187"/>
      <c r="F1187" t="s">
        <v>1715</v>
      </c>
      <c r="G1187" t="s">
        <v>1711</v>
      </c>
      <c r="H1187" t="n">
        <v>131.4</v>
      </c>
      <c r="I1187"/>
      <c r="J1187"/>
      <c r="K1187"/>
      <c r="L1187"/>
      <c r="M1187"/>
      <c r="N1187" t="s">
        <v>19</v>
      </c>
      <c r="O1187" t="s">
        <v>9</v>
      </c>
      <c r="P1187"/>
      <c r="Q1187" t="s">
        <v>10</v>
      </c>
      <c r="R1187" t="n">
        <v>12500.0</v>
      </c>
      <c r="S1187" t="n">
        <v>0.0</v>
      </c>
      <c r="T1187" t="s">
        <v>9</v>
      </c>
      <c r="U1187" t="s">
        <v>854</v>
      </c>
      <c r="V1187"/>
      <c r="W1187"/>
    </row>
    <row r="1188">
      <c r="A1188" t="s">
        <v>1503</v>
      </c>
      <c r="B1188"/>
      <c r="C1188" t="s">
        <v>1716</v>
      </c>
      <c r="D1188" t="s">
        <v>4</v>
      </c>
      <c r="E1188" t="s">
        <v>23</v>
      </c>
      <c r="F1188" t="s">
        <v>1717</v>
      </c>
      <c r="G1188" t="s">
        <v>1711</v>
      </c>
      <c r="H1188" t="n">
        <v>131.6</v>
      </c>
      <c r="I1188">
        <f>SUM(H1189:H1190)</f>
      </c>
      <c r="J1188">
        <f>I1189+48</f>
      </c>
      <c r="K1188"/>
      <c r="L1188"/>
      <c r="M1188"/>
      <c r="N1188" t="s">
        <v>19</v>
      </c>
      <c r="O1188" t="s">
        <v>9</v>
      </c>
      <c r="P1188"/>
      <c r="Q1188" t="s">
        <v>10</v>
      </c>
      <c r="R1188" t="n">
        <v>12600.0</v>
      </c>
      <c r="S1188" t="n">
        <v>0.0</v>
      </c>
      <c r="T1188" t="s">
        <v>9</v>
      </c>
      <c r="U1188" t="s">
        <v>854</v>
      </c>
      <c r="V1188"/>
      <c r="W1188"/>
    </row>
    <row r="1189">
      <c r="A1189" t="s">
        <v>1503</v>
      </c>
      <c r="B1189"/>
      <c r="C1189"/>
      <c r="D1189"/>
      <c r="E1189"/>
      <c r="F1189" t="s">
        <v>1718</v>
      </c>
      <c r="G1189" t="s">
        <v>1711</v>
      </c>
      <c r="H1189" t="n">
        <v>131.8</v>
      </c>
      <c r="I1189"/>
      <c r="J1189"/>
      <c r="K1189"/>
      <c r="L1189"/>
      <c r="M1189"/>
      <c r="N1189" t="s">
        <v>19</v>
      </c>
      <c r="O1189" t="s">
        <v>9</v>
      </c>
      <c r="P1189"/>
      <c r="Q1189" t="s">
        <v>10</v>
      </c>
      <c r="R1189" t="n">
        <v>12600.0</v>
      </c>
      <c r="S1189" t="n">
        <v>0.0</v>
      </c>
      <c r="T1189" t="s">
        <v>9</v>
      </c>
      <c r="U1189" t="s">
        <v>854</v>
      </c>
      <c r="V1189"/>
      <c r="W1189"/>
    </row>
    <row r="1190">
      <c r="A1190" t="s">
        <v>1503</v>
      </c>
      <c r="B1190"/>
      <c r="C1190" t="s">
        <v>1719</v>
      </c>
      <c r="D1190" t="s">
        <v>4</v>
      </c>
      <c r="E1190" t="s">
        <v>23</v>
      </c>
      <c r="F1190" t="s">
        <v>1720</v>
      </c>
      <c r="G1190" t="s">
        <v>1711</v>
      </c>
      <c r="H1190" t="n">
        <v>131.4</v>
      </c>
      <c r="I1190">
        <f>SUM(H1191:H1192)</f>
      </c>
      <c r="J1190">
        <f>I1191+48</f>
      </c>
      <c r="K1190"/>
      <c r="L1190"/>
      <c r="M1190"/>
      <c r="N1190" t="s">
        <v>19</v>
      </c>
      <c r="O1190" t="s">
        <v>9</v>
      </c>
      <c r="P1190"/>
      <c r="Q1190" t="s">
        <v>10</v>
      </c>
      <c r="R1190" t="n">
        <v>12600.0</v>
      </c>
      <c r="S1190" t="n">
        <v>0.0</v>
      </c>
      <c r="T1190" t="s">
        <v>9</v>
      </c>
      <c r="U1190" t="s">
        <v>854</v>
      </c>
      <c r="V1190"/>
      <c r="W1190"/>
    </row>
    <row r="1191">
      <c r="A1191" t="s">
        <v>1503</v>
      </c>
      <c r="B1191"/>
      <c r="C1191"/>
      <c r="D1191"/>
      <c r="E1191"/>
      <c r="F1191" t="s">
        <v>1721</v>
      </c>
      <c r="G1191" t="s">
        <v>1711</v>
      </c>
      <c r="H1191" t="n">
        <v>130.8</v>
      </c>
      <c r="I1191"/>
      <c r="J1191"/>
      <c r="K1191"/>
      <c r="L1191"/>
      <c r="M1191"/>
      <c r="N1191" t="s">
        <v>19</v>
      </c>
      <c r="O1191" t="s">
        <v>9</v>
      </c>
      <c r="P1191"/>
      <c r="Q1191" t="s">
        <v>10</v>
      </c>
      <c r="R1191" t="n">
        <v>12500.0</v>
      </c>
      <c r="S1191" t="n">
        <v>0.0</v>
      </c>
      <c r="T1191" t="s">
        <v>9</v>
      </c>
      <c r="U1191" t="s">
        <v>854</v>
      </c>
      <c r="V1191"/>
      <c r="W1191"/>
    </row>
    <row r="1192">
      <c r="A1192" t="s">
        <v>1503</v>
      </c>
      <c r="B1192"/>
      <c r="C1192" t="s">
        <v>1722</v>
      </c>
      <c r="D1192" t="s">
        <v>4</v>
      </c>
      <c r="E1192" t="s">
        <v>23</v>
      </c>
      <c r="F1192" t="s">
        <v>1723</v>
      </c>
      <c r="G1192" t="s">
        <v>1711</v>
      </c>
      <c r="H1192" t="n">
        <v>129.6</v>
      </c>
      <c r="I1192">
        <f>SUM(H1193:H1194)</f>
      </c>
      <c r="J1192">
        <f>I1193+48</f>
      </c>
      <c r="K1192"/>
      <c r="L1192"/>
      <c r="M1192"/>
      <c r="N1192" t="s">
        <v>19</v>
      </c>
      <c r="O1192" t="s">
        <v>9</v>
      </c>
      <c r="P1192"/>
      <c r="Q1192" t="s">
        <v>10</v>
      </c>
      <c r="R1192" t="n">
        <v>12400.0</v>
      </c>
      <c r="S1192" t="n">
        <v>0.0</v>
      </c>
      <c r="T1192" t="s">
        <v>9</v>
      </c>
      <c r="U1192" t="s">
        <v>854</v>
      </c>
      <c r="V1192"/>
      <c r="W1192"/>
    </row>
    <row r="1193">
      <c r="A1193" t="s">
        <v>1503</v>
      </c>
      <c r="B1193"/>
      <c r="C1193"/>
      <c r="D1193"/>
      <c r="E1193"/>
      <c r="F1193" t="s">
        <v>1724</v>
      </c>
      <c r="G1193" t="s">
        <v>1711</v>
      </c>
      <c r="H1193" t="n">
        <v>130.4</v>
      </c>
      <c r="I1193"/>
      <c r="J1193"/>
      <c r="K1193"/>
      <c r="L1193"/>
      <c r="M1193"/>
      <c r="N1193" t="s">
        <v>19</v>
      </c>
      <c r="O1193" t="s">
        <v>9</v>
      </c>
      <c r="P1193"/>
      <c r="Q1193" t="s">
        <v>10</v>
      </c>
      <c r="R1193" t="n">
        <v>12500.0</v>
      </c>
      <c r="S1193" t="n">
        <v>0.0</v>
      </c>
      <c r="T1193" t="s">
        <v>9</v>
      </c>
      <c r="U1193" t="s">
        <v>854</v>
      </c>
      <c r="V1193"/>
      <c r="W1193"/>
    </row>
    <row r="1194">
      <c r="A1194" t="s">
        <v>1503</v>
      </c>
      <c r="B1194" t="n">
        <v>45452.0</v>
      </c>
      <c r="C1194" t="s">
        <v>1725</v>
      </c>
      <c r="D1194" t="s">
        <v>4</v>
      </c>
      <c r="E1194" t="s">
        <v>1706</v>
      </c>
      <c r="F1194" t="s">
        <v>1726</v>
      </c>
      <c r="G1194" t="s">
        <v>1506</v>
      </c>
      <c r="H1194" t="n">
        <v>151.5</v>
      </c>
      <c r="I1194">
        <f>SUM(H1195:H1196)</f>
      </c>
      <c r="J1194">
        <f>I1195+56.9</f>
      </c>
      <c r="K1194"/>
      <c r="L1194"/>
      <c r="M1194"/>
      <c r="N1194" t="s">
        <v>19</v>
      </c>
      <c r="O1194" t="s">
        <v>9</v>
      </c>
      <c r="P1194"/>
      <c r="Q1194" t="s">
        <v>10</v>
      </c>
      <c r="R1194" t="n">
        <v>12100.0</v>
      </c>
      <c r="S1194" t="n">
        <v>0.0</v>
      </c>
      <c r="T1194" t="s">
        <v>9</v>
      </c>
      <c r="U1194" t="s">
        <v>854</v>
      </c>
      <c r="V1194"/>
      <c r="W1194"/>
    </row>
    <row r="1195">
      <c r="A1195" t="s">
        <v>1503</v>
      </c>
      <c r="B1195"/>
      <c r="C1195"/>
      <c r="D1195"/>
      <c r="E1195"/>
      <c r="F1195" t="s">
        <v>1727</v>
      </c>
      <c r="G1195" t="s">
        <v>1506</v>
      </c>
      <c r="H1195" t="n">
        <v>151.5</v>
      </c>
      <c r="I1195"/>
      <c r="J1195"/>
      <c r="K1195"/>
      <c r="L1195"/>
      <c r="M1195"/>
      <c r="N1195" t="s">
        <v>19</v>
      </c>
      <c r="O1195" t="s">
        <v>9</v>
      </c>
      <c r="P1195"/>
      <c r="Q1195" t="s">
        <v>10</v>
      </c>
      <c r="R1195" t="n">
        <v>12100.0</v>
      </c>
      <c r="S1195" t="n">
        <v>0.0</v>
      </c>
      <c r="T1195" t="s">
        <v>9</v>
      </c>
      <c r="U1195" t="s">
        <v>854</v>
      </c>
      <c r="V1195"/>
      <c r="W1195"/>
    </row>
    <row r="1196">
      <c r="A1196" t="s">
        <v>1503</v>
      </c>
      <c r="B1196"/>
      <c r="C1196" t="s">
        <v>1728</v>
      </c>
      <c r="D1196" t="s">
        <v>4</v>
      </c>
      <c r="E1196" t="s">
        <v>1706</v>
      </c>
      <c r="F1196" t="s">
        <v>1729</v>
      </c>
      <c r="G1196" t="s">
        <v>1506</v>
      </c>
      <c r="H1196" t="n">
        <v>153.9</v>
      </c>
      <c r="I1196">
        <f>SUM(H1197:H1198)</f>
      </c>
      <c r="J1196">
        <f>I1197+56.9</f>
      </c>
      <c r="K1196"/>
      <c r="L1196"/>
      <c r="M1196"/>
      <c r="N1196" t="s">
        <v>19</v>
      </c>
      <c r="O1196" t="s">
        <v>9</v>
      </c>
      <c r="P1196"/>
      <c r="Q1196" t="s">
        <v>10</v>
      </c>
      <c r="R1196" t="n">
        <v>12300.0</v>
      </c>
      <c r="S1196" t="n">
        <v>0.0</v>
      </c>
      <c r="T1196" t="s">
        <v>9</v>
      </c>
      <c r="U1196" t="s">
        <v>854</v>
      </c>
      <c r="V1196"/>
      <c r="W1196"/>
    </row>
    <row r="1197">
      <c r="A1197" t="s">
        <v>1503</v>
      </c>
      <c r="B1197"/>
      <c r="C1197"/>
      <c r="D1197"/>
      <c r="E1197"/>
      <c r="F1197" t="s">
        <v>1730</v>
      </c>
      <c r="G1197" t="s">
        <v>1506</v>
      </c>
      <c r="H1197" t="n">
        <v>154.1</v>
      </c>
      <c r="I1197"/>
      <c r="J1197"/>
      <c r="K1197"/>
      <c r="L1197"/>
      <c r="M1197"/>
      <c r="N1197" t="s">
        <v>19</v>
      </c>
      <c r="O1197" t="s">
        <v>9</v>
      </c>
      <c r="P1197"/>
      <c r="Q1197" t="s">
        <v>10</v>
      </c>
      <c r="R1197" t="n">
        <v>12300.0</v>
      </c>
      <c r="S1197" t="n">
        <v>0.0</v>
      </c>
      <c r="T1197" t="s">
        <v>9</v>
      </c>
      <c r="U1197" t="s">
        <v>854</v>
      </c>
      <c r="V1197"/>
      <c r="W1197"/>
    </row>
    <row r="1198">
      <c r="A1198" t="s">
        <v>1503</v>
      </c>
      <c r="B1198"/>
      <c r="C1198" t="s">
        <v>1731</v>
      </c>
      <c r="D1198" t="s">
        <v>4</v>
      </c>
      <c r="E1198" t="s">
        <v>1706</v>
      </c>
      <c r="F1198" t="s">
        <v>1732</v>
      </c>
      <c r="G1198" t="s">
        <v>1506</v>
      </c>
      <c r="H1198" t="n">
        <v>152.5</v>
      </c>
      <c r="I1198">
        <f>SUM(H1199:H1200)</f>
      </c>
      <c r="J1198">
        <f>I1199+56.9</f>
      </c>
      <c r="K1198"/>
      <c r="L1198"/>
      <c r="M1198"/>
      <c r="N1198" t="s">
        <v>19</v>
      </c>
      <c r="O1198" t="s">
        <v>9</v>
      </c>
      <c r="P1198"/>
      <c r="Q1198" t="s">
        <v>10</v>
      </c>
      <c r="R1198" t="n">
        <v>12200.0</v>
      </c>
      <c r="S1198" t="n">
        <v>0.0</v>
      </c>
      <c r="T1198" t="s">
        <v>9</v>
      </c>
      <c r="U1198" t="s">
        <v>854</v>
      </c>
      <c r="V1198"/>
      <c r="W1198"/>
    </row>
    <row r="1199">
      <c r="A1199" t="s">
        <v>1503</v>
      </c>
      <c r="B1199"/>
      <c r="C1199"/>
      <c r="D1199"/>
      <c r="E1199"/>
      <c r="F1199" t="s">
        <v>1733</v>
      </c>
      <c r="G1199" t="s">
        <v>1506</v>
      </c>
      <c r="H1199" t="n">
        <v>152.7</v>
      </c>
      <c r="I1199"/>
      <c r="J1199"/>
      <c r="K1199"/>
      <c r="L1199"/>
      <c r="M1199"/>
      <c r="N1199" t="s">
        <v>19</v>
      </c>
      <c r="O1199" t="s">
        <v>9</v>
      </c>
      <c r="P1199"/>
      <c r="Q1199" t="s">
        <v>10</v>
      </c>
      <c r="R1199" t="n">
        <v>12200.0</v>
      </c>
      <c r="S1199" t="n">
        <v>0.0</v>
      </c>
      <c r="T1199" t="s">
        <v>9</v>
      </c>
      <c r="U1199" t="s">
        <v>854</v>
      </c>
      <c r="V1199"/>
      <c r="W1199"/>
    </row>
    <row r="1200">
      <c r="A1200" t="s">
        <v>1503</v>
      </c>
      <c r="B1200"/>
      <c r="C1200" t="s">
        <v>1734</v>
      </c>
      <c r="D1200" t="s">
        <v>4</v>
      </c>
      <c r="E1200" t="s">
        <v>1706</v>
      </c>
      <c r="F1200" t="s">
        <v>1735</v>
      </c>
      <c r="G1200" t="s">
        <v>1506</v>
      </c>
      <c r="H1200" t="n">
        <v>151.5</v>
      </c>
      <c r="I1200">
        <f>SUM(H1201:H1202)</f>
      </c>
      <c r="J1200">
        <f>I1201+56.9</f>
      </c>
      <c r="K1200"/>
      <c r="L1200"/>
      <c r="M1200"/>
      <c r="N1200" t="s">
        <v>19</v>
      </c>
      <c r="O1200" t="s">
        <v>9</v>
      </c>
      <c r="P1200"/>
      <c r="Q1200" t="s">
        <v>10</v>
      </c>
      <c r="R1200" t="n">
        <v>12100.0</v>
      </c>
      <c r="S1200" t="n">
        <v>0.0</v>
      </c>
      <c r="T1200" t="s">
        <v>9</v>
      </c>
      <c r="U1200" t="s">
        <v>854</v>
      </c>
      <c r="V1200"/>
      <c r="W1200"/>
    </row>
    <row r="1201">
      <c r="A1201" t="s">
        <v>1503</v>
      </c>
      <c r="B1201"/>
      <c r="C1201"/>
      <c r="D1201"/>
      <c r="E1201"/>
      <c r="F1201" t="s">
        <v>1736</v>
      </c>
      <c r="G1201" t="s">
        <v>1506</v>
      </c>
      <c r="H1201" t="n">
        <v>151.5</v>
      </c>
      <c r="I1201"/>
      <c r="J1201"/>
      <c r="K1201"/>
      <c r="L1201"/>
      <c r="M1201"/>
      <c r="N1201" t="s">
        <v>19</v>
      </c>
      <c r="O1201" t="s">
        <v>9</v>
      </c>
      <c r="P1201"/>
      <c r="Q1201" t="s">
        <v>10</v>
      </c>
      <c r="R1201" t="n">
        <v>12100.0</v>
      </c>
      <c r="S1201" t="n">
        <v>0.0</v>
      </c>
      <c r="T1201" t="s">
        <v>9</v>
      </c>
      <c r="U1201" t="s">
        <v>854</v>
      </c>
      <c r="V1201"/>
      <c r="W1201"/>
    </row>
    <row r="1202">
      <c r="A1202" t="s">
        <v>1503</v>
      </c>
      <c r="B1202"/>
      <c r="C1202" t="s">
        <v>1737</v>
      </c>
      <c r="D1202" t="s">
        <v>4</v>
      </c>
      <c r="E1202" t="s">
        <v>1706</v>
      </c>
      <c r="F1202" t="s">
        <v>1738</v>
      </c>
      <c r="G1202" t="s">
        <v>1506</v>
      </c>
      <c r="H1202" t="n">
        <v>152.3</v>
      </c>
      <c r="I1202">
        <f>SUM(H1203:H1204)</f>
      </c>
      <c r="J1202">
        <f>I1203+56.9</f>
      </c>
      <c r="K1202"/>
      <c r="L1202"/>
      <c r="M1202"/>
      <c r="N1202" t="s">
        <v>19</v>
      </c>
      <c r="O1202" t="s">
        <v>9</v>
      </c>
      <c r="P1202"/>
      <c r="Q1202" t="s">
        <v>10</v>
      </c>
      <c r="R1202" t="n">
        <v>12200.0</v>
      </c>
      <c r="S1202" t="n">
        <v>0.0</v>
      </c>
      <c r="T1202" t="s">
        <v>9</v>
      </c>
      <c r="U1202" t="s">
        <v>854</v>
      </c>
      <c r="V1202"/>
      <c r="W1202"/>
    </row>
    <row r="1203">
      <c r="A1203" t="s">
        <v>1503</v>
      </c>
      <c r="B1203"/>
      <c r="C1203"/>
      <c r="D1203"/>
      <c r="E1203"/>
      <c r="F1203" t="s">
        <v>1739</v>
      </c>
      <c r="G1203" t="s">
        <v>1506</v>
      </c>
      <c r="H1203" t="n">
        <v>152.1</v>
      </c>
      <c r="I1203"/>
      <c r="J1203"/>
      <c r="K1203"/>
      <c r="L1203"/>
      <c r="M1203"/>
      <c r="N1203" t="s">
        <v>19</v>
      </c>
      <c r="O1203" t="s">
        <v>9</v>
      </c>
      <c r="P1203"/>
      <c r="Q1203" t="s">
        <v>10</v>
      </c>
      <c r="R1203" t="n">
        <v>12200.0</v>
      </c>
      <c r="S1203" t="n">
        <v>0.0</v>
      </c>
      <c r="T1203" t="s">
        <v>9</v>
      </c>
      <c r="U1203" t="s">
        <v>854</v>
      </c>
      <c r="V1203"/>
      <c r="W1203"/>
    </row>
    <row r="1204">
      <c r="A1204" t="s">
        <v>1503</v>
      </c>
      <c r="B1204"/>
      <c r="C1204" t="s">
        <v>1740</v>
      </c>
      <c r="D1204" t="s">
        <v>4</v>
      </c>
      <c r="E1204" t="s">
        <v>641</v>
      </c>
      <c r="F1204" t="s">
        <v>1741</v>
      </c>
      <c r="G1204" t="s">
        <v>1742</v>
      </c>
      <c r="H1204" t="n">
        <v>202.9</v>
      </c>
      <c r="I1204">
        <f>SUM(H1205:H1206)</f>
      </c>
      <c r="J1204">
        <f>I1205+68.8</f>
      </c>
      <c r="K1204"/>
      <c r="L1204"/>
      <c r="M1204"/>
      <c r="N1204" t="s">
        <v>19</v>
      </c>
      <c r="O1204" t="s">
        <v>9</v>
      </c>
      <c r="P1204"/>
      <c r="Q1204" t="s">
        <v>10</v>
      </c>
      <c r="R1204" t="n">
        <v>11400.0</v>
      </c>
      <c r="S1204" t="n">
        <v>0.0</v>
      </c>
      <c r="T1204" t="s">
        <v>9</v>
      </c>
      <c r="U1204" t="s">
        <v>854</v>
      </c>
      <c r="V1204"/>
      <c r="W1204"/>
    </row>
    <row r="1205">
      <c r="A1205" t="s">
        <v>1503</v>
      </c>
      <c r="B1205"/>
      <c r="C1205"/>
      <c r="D1205"/>
      <c r="E1205"/>
      <c r="F1205" t="s">
        <v>1743</v>
      </c>
      <c r="G1205" t="s">
        <v>1742</v>
      </c>
      <c r="H1205" t="n">
        <v>206.3</v>
      </c>
      <c r="I1205"/>
      <c r="J1205"/>
      <c r="K1205"/>
      <c r="L1205"/>
      <c r="M1205"/>
      <c r="N1205" t="s">
        <v>19</v>
      </c>
      <c r="O1205" t="s">
        <v>9</v>
      </c>
      <c r="P1205"/>
      <c r="Q1205" t="s">
        <v>10</v>
      </c>
      <c r="R1205" t="n">
        <v>11600.0</v>
      </c>
      <c r="S1205" t="n">
        <v>0.0</v>
      </c>
      <c r="T1205" t="s">
        <v>9</v>
      </c>
      <c r="U1205" t="s">
        <v>854</v>
      </c>
      <c r="V1205"/>
      <c r="W1205"/>
    </row>
    <row r="1206">
      <c r="A1206" t="s">
        <v>1503</v>
      </c>
      <c r="B1206"/>
      <c r="C1206" t="s">
        <v>1744</v>
      </c>
      <c r="D1206" t="s">
        <v>4</v>
      </c>
      <c r="E1206" t="s">
        <v>1745</v>
      </c>
      <c r="F1206" t="s">
        <v>1746</v>
      </c>
      <c r="G1206" t="s">
        <v>57</v>
      </c>
      <c r="H1206" t="n">
        <v>118.8</v>
      </c>
      <c r="I1206">
        <f>SUM(H1207:H1208)</f>
      </c>
      <c r="J1206">
        <f>I1207+47.8</f>
      </c>
      <c r="K1206"/>
      <c r="L1206"/>
      <c r="M1206"/>
      <c r="N1206" t="s">
        <v>19</v>
      </c>
      <c r="O1206" t="s">
        <v>9</v>
      </c>
      <c r="P1206"/>
      <c r="Q1206" t="s">
        <v>10</v>
      </c>
      <c r="R1206" t="n">
        <v>13000.0</v>
      </c>
      <c r="S1206" t="n">
        <v>0.0</v>
      </c>
      <c r="T1206" t="s">
        <v>9</v>
      </c>
      <c r="U1206" t="s">
        <v>854</v>
      </c>
      <c r="V1206"/>
      <c r="W1206"/>
    </row>
    <row r="1207">
      <c r="A1207" t="s">
        <v>1503</v>
      </c>
      <c r="B1207"/>
      <c r="C1207"/>
      <c r="D1207"/>
      <c r="E1207"/>
      <c r="F1207" t="s">
        <v>1747</v>
      </c>
      <c r="G1207" t="s">
        <v>57</v>
      </c>
      <c r="H1207" t="n">
        <v>116.2</v>
      </c>
      <c r="I1207"/>
      <c r="J1207"/>
      <c r="K1207"/>
      <c r="L1207"/>
      <c r="M1207"/>
      <c r="N1207" t="s">
        <v>19</v>
      </c>
      <c r="O1207" t="s">
        <v>9</v>
      </c>
      <c r="P1207"/>
      <c r="Q1207" t="s">
        <v>10</v>
      </c>
      <c r="R1207" t="n">
        <v>12700.0</v>
      </c>
      <c r="S1207" t="n">
        <v>1.0</v>
      </c>
      <c r="T1207" t="s">
        <v>9</v>
      </c>
      <c r="U1207" t="s">
        <v>854</v>
      </c>
      <c r="V1207"/>
      <c r="W1207"/>
    </row>
    <row r="1208">
      <c r="A1208" t="s">
        <v>1503</v>
      </c>
      <c r="B1208" t="n">
        <v>45453.0</v>
      </c>
      <c r="C1208" t="s">
        <v>1748</v>
      </c>
      <c r="D1208" t="s">
        <v>4</v>
      </c>
      <c r="E1208" t="s">
        <v>1632</v>
      </c>
      <c r="F1208" t="s">
        <v>1749</v>
      </c>
      <c r="G1208" t="s">
        <v>1750</v>
      </c>
      <c r="H1208" t="n">
        <v>196.1</v>
      </c>
      <c r="I1208" t="n">
        <v>378.2</v>
      </c>
      <c r="J1208" t="n">
        <v>443.2</v>
      </c>
      <c r="K1208"/>
      <c r="L1208"/>
      <c r="M1208"/>
      <c r="N1208" t="s">
        <v>19</v>
      </c>
      <c r="O1208" t="s">
        <v>746</v>
      </c>
      <c r="P1208"/>
      <c r="Q1208" t="s">
        <v>10</v>
      </c>
      <c r="R1208" t="n">
        <v>12200.0</v>
      </c>
      <c r="S1208" t="n">
        <v>0.0</v>
      </c>
      <c r="T1208" t="s">
        <v>9</v>
      </c>
      <c r="U1208" t="s">
        <v>250</v>
      </c>
      <c r="V1208"/>
      <c r="W1208"/>
      <c r="X1208"/>
    </row>
    <row r="1209">
      <c r="A1209" t="s">
        <v>1503</v>
      </c>
      <c r="B1209"/>
      <c r="C1209"/>
      <c r="D1209"/>
      <c r="E1209"/>
      <c r="F1209" t="s">
        <v>1751</v>
      </c>
      <c r="G1209" t="s">
        <v>1750</v>
      </c>
      <c r="H1209" t="n">
        <v>182.1</v>
      </c>
      <c r="I1209"/>
      <c r="J1209"/>
      <c r="K1209"/>
      <c r="L1209"/>
      <c r="M1209"/>
      <c r="N1209" t="s">
        <v>19</v>
      </c>
      <c r="O1209" t="s">
        <v>746</v>
      </c>
      <c r="P1209"/>
      <c r="Q1209" t="s">
        <v>10</v>
      </c>
      <c r="R1209" t="n">
        <v>11700.0</v>
      </c>
      <c r="S1209" t="n">
        <v>0.0</v>
      </c>
      <c r="T1209" t="s">
        <v>9</v>
      </c>
      <c r="U1209" t="s">
        <v>250</v>
      </c>
      <c r="V1209"/>
      <c r="W1209"/>
      <c r="X1209"/>
    </row>
    <row r="1210">
      <c r="A1210" t="s">
        <v>1503</v>
      </c>
      <c r="B1210" t="n">
        <v>45454.0</v>
      </c>
      <c r="C1210" t="s">
        <v>1752</v>
      </c>
      <c r="D1210" t="s">
        <v>4</v>
      </c>
      <c r="E1210" t="s">
        <v>1753</v>
      </c>
      <c r="F1210" t="s">
        <v>1754</v>
      </c>
      <c r="G1210" t="s">
        <v>1711</v>
      </c>
      <c r="H1210" t="n">
        <v>124.4</v>
      </c>
      <c r="I1210">
        <f>SUM(H1211:H1212)</f>
      </c>
      <c r="J1210">
        <f>I1211+50.5</f>
      </c>
      <c r="K1210"/>
      <c r="L1210"/>
      <c r="M1210"/>
      <c r="N1210" t="s">
        <v>19</v>
      </c>
      <c r="O1210" t="s">
        <v>9</v>
      </c>
      <c r="P1210"/>
      <c r="Q1210" t="s">
        <v>10</v>
      </c>
      <c r="R1210" t="n">
        <v>11900.0</v>
      </c>
      <c r="S1210" t="n">
        <v>0.0</v>
      </c>
      <c r="T1210" t="s">
        <v>9</v>
      </c>
      <c r="U1210" t="s">
        <v>854</v>
      </c>
      <c r="V1210"/>
      <c r="W1210"/>
    </row>
    <row r="1211">
      <c r="A1211" t="s">
        <v>1503</v>
      </c>
      <c r="B1211"/>
      <c r="C1211"/>
      <c r="D1211"/>
      <c r="E1211"/>
      <c r="F1211" t="s">
        <v>1755</v>
      </c>
      <c r="G1211" t="s">
        <v>1711</v>
      </c>
      <c r="H1211" t="n">
        <v>125.0</v>
      </c>
      <c r="I1211"/>
      <c r="J1211"/>
      <c r="K1211"/>
      <c r="L1211"/>
      <c r="M1211"/>
      <c r="N1211" t="s">
        <v>19</v>
      </c>
      <c r="O1211" t="s">
        <v>9</v>
      </c>
      <c r="P1211"/>
      <c r="Q1211" t="s">
        <v>10</v>
      </c>
      <c r="R1211" t="n">
        <v>12000.0</v>
      </c>
      <c r="S1211" t="n">
        <v>0.0</v>
      </c>
      <c r="T1211" t="s">
        <v>9</v>
      </c>
      <c r="U1211" t="s">
        <v>854</v>
      </c>
      <c r="V1211"/>
      <c r="W1211"/>
    </row>
    <row r="1212">
      <c r="A1212" t="s">
        <v>1503</v>
      </c>
      <c r="B1212"/>
      <c r="C1212" t="s">
        <v>1756</v>
      </c>
      <c r="D1212" t="s">
        <v>4</v>
      </c>
      <c r="E1212" t="s">
        <v>1757</v>
      </c>
      <c r="F1212" t="s">
        <v>1758</v>
      </c>
      <c r="G1212" t="s">
        <v>1711</v>
      </c>
      <c r="H1212" t="n">
        <v>125.4</v>
      </c>
      <c r="I1212">
        <f>SUM(H1213:H1214)</f>
      </c>
      <c r="J1212" t="n">
        <v>300.8</v>
      </c>
      <c r="K1212"/>
      <c r="L1212"/>
      <c r="M1212"/>
      <c r="N1212" t="s">
        <v>19</v>
      </c>
      <c r="O1212" t="s">
        <v>9</v>
      </c>
      <c r="P1212"/>
      <c r="Q1212" t="s">
        <v>10</v>
      </c>
      <c r="R1212" t="n">
        <v>12000.0</v>
      </c>
      <c r="S1212" t="n">
        <v>0.0</v>
      </c>
      <c r="T1212" t="s">
        <v>9</v>
      </c>
      <c r="U1212" t="s">
        <v>854</v>
      </c>
      <c r="V1212"/>
      <c r="W1212"/>
    </row>
    <row r="1213">
      <c r="A1213" t="s">
        <v>1503</v>
      </c>
      <c r="B1213"/>
      <c r="C1213"/>
      <c r="D1213"/>
      <c r="E1213"/>
      <c r="F1213" t="s">
        <v>1759</v>
      </c>
      <c r="G1213" t="s">
        <v>1711</v>
      </c>
      <c r="H1213" t="n">
        <v>125.4</v>
      </c>
      <c r="I1213"/>
      <c r="J1213"/>
      <c r="K1213"/>
      <c r="L1213"/>
      <c r="M1213"/>
      <c r="N1213" t="s">
        <v>19</v>
      </c>
      <c r="O1213" t="s">
        <v>9</v>
      </c>
      <c r="P1213"/>
      <c r="Q1213" t="s">
        <v>10</v>
      </c>
      <c r="R1213" t="n">
        <v>12000.0</v>
      </c>
      <c r="S1213" t="n">
        <v>0.0</v>
      </c>
      <c r="T1213" t="s">
        <v>9</v>
      </c>
      <c r="U1213" t="s">
        <v>854</v>
      </c>
      <c r="V1213"/>
      <c r="W1213"/>
    </row>
    <row r="1214">
      <c r="A1214" t="s">
        <v>1503</v>
      </c>
      <c r="B1214" t="n">
        <v>45455.0</v>
      </c>
      <c r="C1214" t="s">
        <v>1760</v>
      </c>
      <c r="D1214" t="s">
        <v>4</v>
      </c>
      <c r="E1214" t="s">
        <v>1757</v>
      </c>
      <c r="F1214" t="s">
        <v>1761</v>
      </c>
      <c r="G1214" t="s">
        <v>1711</v>
      </c>
      <c r="H1214" t="n">
        <v>129.6</v>
      </c>
      <c r="I1214">
        <f>SUM(H1215:H1216)</f>
      </c>
      <c r="J1214">
        <f>I1215+50</f>
      </c>
      <c r="K1214"/>
      <c r="L1214"/>
      <c r="M1214"/>
      <c r="N1214" t="s">
        <v>19</v>
      </c>
      <c r="O1214" t="s">
        <v>9</v>
      </c>
      <c r="P1214"/>
      <c r="Q1214" t="s">
        <v>10</v>
      </c>
      <c r="R1214" t="n">
        <v>12400.0</v>
      </c>
      <c r="S1214" t="n">
        <v>0.0</v>
      </c>
      <c r="T1214" t="s">
        <v>9</v>
      </c>
      <c r="U1214" t="s">
        <v>854</v>
      </c>
      <c r="V1214"/>
      <c r="W1214"/>
    </row>
    <row r="1215">
      <c r="A1215" t="s">
        <v>1503</v>
      </c>
      <c r="B1215"/>
      <c r="C1215"/>
      <c r="D1215"/>
      <c r="E1215"/>
      <c r="F1215" t="s">
        <v>1762</v>
      </c>
      <c r="G1215" t="s">
        <v>1711</v>
      </c>
      <c r="H1215" t="n">
        <v>126.4</v>
      </c>
      <c r="I1215"/>
      <c r="J1215"/>
      <c r="K1215"/>
      <c r="L1215"/>
      <c r="M1215"/>
      <c r="N1215" t="s">
        <v>19</v>
      </c>
      <c r="O1215" t="s">
        <v>9</v>
      </c>
      <c r="P1215"/>
      <c r="Q1215" t="s">
        <v>10</v>
      </c>
      <c r="R1215" t="n">
        <v>12100.0</v>
      </c>
      <c r="S1215" t="n">
        <v>0.0</v>
      </c>
      <c r="T1215" t="s">
        <v>9</v>
      </c>
      <c r="U1215" t="s">
        <v>854</v>
      </c>
      <c r="V1215"/>
      <c r="W1215"/>
    </row>
    <row r="1216">
      <c r="A1216" t="s">
        <v>1503</v>
      </c>
      <c r="B1216"/>
      <c r="C1216" t="s">
        <v>1763</v>
      </c>
      <c r="D1216" t="s">
        <v>4</v>
      </c>
      <c r="E1216" t="s">
        <v>1757</v>
      </c>
      <c r="F1216" t="s">
        <v>1764</v>
      </c>
      <c r="G1216" t="s">
        <v>1711</v>
      </c>
      <c r="H1216" t="n">
        <v>129.8</v>
      </c>
      <c r="I1216">
        <f>SUM(H1217:H1218)</f>
      </c>
      <c r="J1216">
        <f>I1217+50</f>
      </c>
      <c r="K1216"/>
      <c r="L1216"/>
      <c r="M1216"/>
      <c r="N1216" t="s">
        <v>19</v>
      </c>
      <c r="O1216" t="s">
        <v>9</v>
      </c>
      <c r="P1216"/>
      <c r="Q1216" t="s">
        <v>10</v>
      </c>
      <c r="R1216" t="n">
        <v>12400.0</v>
      </c>
      <c r="S1216" t="n">
        <v>0.0</v>
      </c>
      <c r="T1216" t="s">
        <v>9</v>
      </c>
      <c r="U1216" t="s">
        <v>854</v>
      </c>
      <c r="V1216"/>
      <c r="W1216"/>
    </row>
    <row r="1217">
      <c r="A1217" t="s">
        <v>1503</v>
      </c>
      <c r="B1217"/>
      <c r="C1217"/>
      <c r="D1217"/>
      <c r="E1217"/>
      <c r="F1217" t="s">
        <v>1765</v>
      </c>
      <c r="G1217" t="s">
        <v>1711</v>
      </c>
      <c r="H1217" t="n">
        <v>127.8</v>
      </c>
      <c r="I1217"/>
      <c r="J1217"/>
      <c r="K1217"/>
      <c r="L1217"/>
      <c r="M1217"/>
      <c r="N1217" t="s">
        <v>19</v>
      </c>
      <c r="O1217" t="s">
        <v>9</v>
      </c>
      <c r="P1217"/>
      <c r="Q1217" t="s">
        <v>10</v>
      </c>
      <c r="R1217" t="n">
        <v>12200.0</v>
      </c>
      <c r="S1217" t="n">
        <v>0.0</v>
      </c>
      <c r="T1217" t="s">
        <v>9</v>
      </c>
      <c r="U1217" t="s">
        <v>854</v>
      </c>
      <c r="V1217"/>
      <c r="W1217"/>
    </row>
    <row r="1218">
      <c r="A1218" t="s">
        <v>1503</v>
      </c>
      <c r="B1218"/>
      <c r="C1218" t="s">
        <v>1766</v>
      </c>
      <c r="D1218" t="s">
        <v>4</v>
      </c>
      <c r="E1218" t="s">
        <v>1757</v>
      </c>
      <c r="F1218" t="s">
        <v>1767</v>
      </c>
      <c r="G1218" t="s">
        <v>1711</v>
      </c>
      <c r="H1218" t="n">
        <v>127.0</v>
      </c>
      <c r="I1218">
        <f>SUM(H1219:H1220)</f>
      </c>
      <c r="J1218">
        <f>I1219+50</f>
      </c>
      <c r="K1218"/>
      <c r="L1218"/>
      <c r="M1218"/>
      <c r="N1218" t="s">
        <v>19</v>
      </c>
      <c r="O1218" t="s">
        <v>9</v>
      </c>
      <c r="P1218"/>
      <c r="Q1218" t="s">
        <v>10</v>
      </c>
      <c r="R1218" t="n">
        <v>12100.0</v>
      </c>
      <c r="S1218" t="n">
        <v>0.0</v>
      </c>
      <c r="T1218" t="s">
        <v>9</v>
      </c>
      <c r="U1218" t="s">
        <v>854</v>
      </c>
      <c r="V1218"/>
      <c r="W1218"/>
    </row>
    <row r="1219">
      <c r="A1219" t="s">
        <v>1503</v>
      </c>
      <c r="B1219"/>
      <c r="C1219"/>
      <c r="D1219"/>
      <c r="E1219"/>
      <c r="F1219" t="s">
        <v>1768</v>
      </c>
      <c r="G1219" t="s">
        <v>1711</v>
      </c>
      <c r="H1219" t="n">
        <v>129.0</v>
      </c>
      <c r="I1219"/>
      <c r="J1219"/>
      <c r="K1219"/>
      <c r="L1219"/>
      <c r="M1219"/>
      <c r="N1219" t="s">
        <v>19</v>
      </c>
      <c r="O1219" t="s">
        <v>9</v>
      </c>
      <c r="P1219"/>
      <c r="Q1219" t="s">
        <v>10</v>
      </c>
      <c r="R1219" t="n">
        <v>12300.0</v>
      </c>
      <c r="S1219" t="n">
        <v>0.0</v>
      </c>
      <c r="T1219" t="s">
        <v>9</v>
      </c>
      <c r="U1219" t="s">
        <v>854</v>
      </c>
      <c r="V1219"/>
      <c r="W1219"/>
    </row>
    <row r="1220">
      <c r="A1220" t="s">
        <v>1503</v>
      </c>
      <c r="B1220"/>
      <c r="C1220" t="s">
        <v>1769</v>
      </c>
      <c r="D1220" t="s">
        <v>4</v>
      </c>
      <c r="E1220" t="s">
        <v>1757</v>
      </c>
      <c r="F1220" t="s">
        <v>1770</v>
      </c>
      <c r="G1220" t="s">
        <v>1711</v>
      </c>
      <c r="H1220" t="n">
        <v>127.6</v>
      </c>
      <c r="I1220">
        <f>SUM(H1221:H1222)</f>
      </c>
      <c r="J1220">
        <f>I1221+50</f>
      </c>
      <c r="K1220"/>
      <c r="L1220"/>
      <c r="M1220"/>
      <c r="N1220" t="s">
        <v>19</v>
      </c>
      <c r="O1220" t="s">
        <v>9</v>
      </c>
      <c r="P1220"/>
      <c r="Q1220" t="s">
        <v>10</v>
      </c>
      <c r="R1220" t="n">
        <v>12200.0</v>
      </c>
      <c r="S1220" t="n">
        <v>0.0</v>
      </c>
      <c r="T1220" t="s">
        <v>9</v>
      </c>
      <c r="U1220" t="s">
        <v>854</v>
      </c>
      <c r="V1220"/>
      <c r="W1220"/>
    </row>
    <row r="1221">
      <c r="A1221" t="s">
        <v>1503</v>
      </c>
      <c r="B1221"/>
      <c r="C1221"/>
      <c r="D1221"/>
      <c r="E1221"/>
      <c r="F1221" t="s">
        <v>1771</v>
      </c>
      <c r="G1221" t="s">
        <v>1711</v>
      </c>
      <c r="H1221" t="n">
        <v>127.6</v>
      </c>
      <c r="I1221"/>
      <c r="J1221"/>
      <c r="K1221"/>
      <c r="L1221"/>
      <c r="M1221"/>
      <c r="N1221" t="s">
        <v>19</v>
      </c>
      <c r="O1221" t="s">
        <v>9</v>
      </c>
      <c r="P1221"/>
      <c r="Q1221" t="s">
        <v>10</v>
      </c>
      <c r="R1221" t="n">
        <v>12200.0</v>
      </c>
      <c r="S1221" t="n">
        <v>0.0</v>
      </c>
      <c r="T1221" t="s">
        <v>9</v>
      </c>
      <c r="U1221" t="s">
        <v>854</v>
      </c>
      <c r="V1221"/>
      <c r="W1221"/>
    </row>
    <row r="1222">
      <c r="A1222" t="s">
        <v>1503</v>
      </c>
      <c r="B1222"/>
      <c r="C1222" t="s">
        <v>1772</v>
      </c>
      <c r="D1222" t="s">
        <v>4</v>
      </c>
      <c r="E1222" t="s">
        <v>1757</v>
      </c>
      <c r="F1222" t="s">
        <v>1773</v>
      </c>
      <c r="G1222" t="s">
        <v>1711</v>
      </c>
      <c r="H1222" t="n">
        <v>127.6</v>
      </c>
      <c r="I1222">
        <f>SUM(H1223:H1224)</f>
      </c>
      <c r="J1222">
        <f>I1223+50</f>
      </c>
      <c r="K1222"/>
      <c r="L1222"/>
      <c r="M1222"/>
      <c r="N1222" t="s">
        <v>19</v>
      </c>
      <c r="O1222" t="s">
        <v>9</v>
      </c>
      <c r="P1222"/>
      <c r="Q1222" t="s">
        <v>10</v>
      </c>
      <c r="R1222" t="n">
        <v>12200.0</v>
      </c>
      <c r="S1222" t="n">
        <v>0.0</v>
      </c>
      <c r="T1222" t="s">
        <v>9</v>
      </c>
      <c r="U1222" t="s">
        <v>854</v>
      </c>
      <c r="V1222"/>
      <c r="W1222"/>
    </row>
    <row r="1223">
      <c r="A1223" t="s">
        <v>1503</v>
      </c>
      <c r="B1223"/>
      <c r="C1223"/>
      <c r="D1223"/>
      <c r="E1223"/>
      <c r="F1223" t="s">
        <v>1774</v>
      </c>
      <c r="G1223" t="s">
        <v>1711</v>
      </c>
      <c r="H1223" t="n">
        <v>124.6</v>
      </c>
      <c r="I1223"/>
      <c r="J1223"/>
      <c r="K1223"/>
      <c r="L1223"/>
      <c r="M1223"/>
      <c r="N1223" t="s">
        <v>19</v>
      </c>
      <c r="O1223" t="s">
        <v>9</v>
      </c>
      <c r="P1223"/>
      <c r="Q1223" t="s">
        <v>10</v>
      </c>
      <c r="R1223" t="n">
        <v>12000.0</v>
      </c>
      <c r="S1223" t="n">
        <v>0.0</v>
      </c>
      <c r="T1223" t="s">
        <v>9</v>
      </c>
      <c r="U1223" t="s">
        <v>854</v>
      </c>
      <c r="V1223"/>
      <c r="W1223"/>
    </row>
    <row r="1224">
      <c r="A1224" t="s">
        <v>1503</v>
      </c>
      <c r="B1224"/>
      <c r="C1224" t="s">
        <v>1775</v>
      </c>
      <c r="D1224" t="s">
        <v>4</v>
      </c>
      <c r="E1224" t="s">
        <v>1439</v>
      </c>
      <c r="F1224" t="s">
        <v>1776</v>
      </c>
      <c r="G1224" t="s">
        <v>1447</v>
      </c>
      <c r="H1224" t="n">
        <v>374.3</v>
      </c>
      <c r="I1224">
        <f>SUM(H1225:H1226)</f>
      </c>
      <c r="J1224">
        <f>I1225+106.1</f>
      </c>
      <c r="K1224"/>
      <c r="L1224"/>
      <c r="M1224"/>
      <c r="N1224" t="s">
        <v>19</v>
      </c>
      <c r="O1224" t="s">
        <v>9</v>
      </c>
      <c r="P1224"/>
      <c r="Q1224" t="s">
        <v>10</v>
      </c>
      <c r="R1224" t="n">
        <v>36500.0</v>
      </c>
      <c r="S1224" t="n">
        <v>0.0</v>
      </c>
      <c r="T1224" t="s">
        <v>9</v>
      </c>
      <c r="U1224" t="s">
        <v>854</v>
      </c>
      <c r="V1224"/>
      <c r="W1224"/>
    </row>
    <row r="1225">
      <c r="A1225" t="s">
        <v>1503</v>
      </c>
      <c r="B1225"/>
      <c r="C1225"/>
      <c r="D1225"/>
      <c r="E1225"/>
      <c r="F1225" t="s">
        <v>1777</v>
      </c>
      <c r="G1225" t="s">
        <v>1447</v>
      </c>
      <c r="H1225" t="n">
        <v>375.5</v>
      </c>
      <c r="I1225"/>
      <c r="J1225"/>
      <c r="K1225"/>
      <c r="L1225"/>
      <c r="M1225"/>
      <c r="N1225" t="s">
        <v>19</v>
      </c>
      <c r="O1225" t="s">
        <v>9</v>
      </c>
      <c r="P1225"/>
      <c r="Q1225" t="s">
        <v>10</v>
      </c>
      <c r="R1225" t="n">
        <v>36600.0</v>
      </c>
      <c r="S1225" t="n">
        <v>0.0</v>
      </c>
      <c r="T1225" t="s">
        <v>9</v>
      </c>
      <c r="U1225" t="s">
        <v>854</v>
      </c>
      <c r="V1225"/>
      <c r="W1225"/>
    </row>
    <row r="1226">
      <c r="A1226" t="s">
        <v>1503</v>
      </c>
      <c r="B1226"/>
      <c r="C1226" t="s">
        <v>1778</v>
      </c>
      <c r="D1226" t="s">
        <v>4</v>
      </c>
      <c r="E1226" t="s">
        <v>1439</v>
      </c>
      <c r="F1226" t="s">
        <v>1779</v>
      </c>
      <c r="G1226" t="s">
        <v>1447</v>
      </c>
      <c r="H1226" t="n">
        <v>380.5</v>
      </c>
      <c r="I1226">
        <f>SUM(H1227:H1228)</f>
      </c>
      <c r="J1226">
        <f>I1227+106.1</f>
      </c>
      <c r="K1226"/>
      <c r="L1226"/>
      <c r="M1226"/>
      <c r="N1226" t="s">
        <v>19</v>
      </c>
      <c r="O1226" t="s">
        <v>9</v>
      </c>
      <c r="P1226"/>
      <c r="Q1226" t="s">
        <v>10</v>
      </c>
      <c r="R1226" t="n">
        <v>37100.0</v>
      </c>
      <c r="S1226" t="n">
        <v>1.0</v>
      </c>
      <c r="T1226" t="s">
        <v>9</v>
      </c>
      <c r="U1226" t="s">
        <v>854</v>
      </c>
      <c r="V1226"/>
      <c r="W1226"/>
    </row>
    <row r="1227">
      <c r="A1227" t="s">
        <v>1503</v>
      </c>
      <c r="B1227"/>
      <c r="C1227"/>
      <c r="D1227"/>
      <c r="E1227"/>
      <c r="F1227" t="s">
        <v>1780</v>
      </c>
      <c r="G1227" t="s">
        <v>1447</v>
      </c>
      <c r="H1227" t="n">
        <v>377.9</v>
      </c>
      <c r="I1227"/>
      <c r="J1227"/>
      <c r="K1227"/>
      <c r="L1227"/>
      <c r="M1227"/>
      <c r="N1227" t="s">
        <v>19</v>
      </c>
      <c r="O1227" t="s">
        <v>9</v>
      </c>
      <c r="P1227"/>
      <c r="Q1227" t="s">
        <v>10</v>
      </c>
      <c r="R1227" t="n">
        <v>36800.0</v>
      </c>
      <c r="S1227" t="n">
        <v>1.0</v>
      </c>
      <c r="T1227" t="s">
        <v>9</v>
      </c>
      <c r="U1227" t="s">
        <v>854</v>
      </c>
      <c r="V1227"/>
      <c r="W1227"/>
    </row>
    <row r="1228">
      <c r="A1228" t="s">
        <v>1503</v>
      </c>
      <c r="B1228"/>
      <c r="C1228" t="s">
        <v>1781</v>
      </c>
      <c r="D1228" t="s">
        <v>4</v>
      </c>
      <c r="E1228" t="s">
        <v>1439</v>
      </c>
      <c r="F1228" t="s">
        <v>1782</v>
      </c>
      <c r="G1228" t="s">
        <v>1447</v>
      </c>
      <c r="H1228" t="n">
        <v>377.7</v>
      </c>
      <c r="I1228">
        <f>SUM(H1229:H1230)</f>
      </c>
      <c r="J1228">
        <f>I1229+106.1</f>
      </c>
      <c r="K1228"/>
      <c r="L1228"/>
      <c r="M1228"/>
      <c r="N1228" t="s">
        <v>19</v>
      </c>
      <c r="O1228" t="s">
        <v>9</v>
      </c>
      <c r="P1228"/>
      <c r="Q1228" t="s">
        <v>10</v>
      </c>
      <c r="R1228" t="n">
        <v>36800.0</v>
      </c>
      <c r="S1228" t="n">
        <v>1.0</v>
      </c>
      <c r="T1228" t="s">
        <v>9</v>
      </c>
      <c r="U1228" t="s">
        <v>854</v>
      </c>
      <c r="V1228"/>
      <c r="W1228"/>
    </row>
    <row r="1229">
      <c r="A1229" t="s">
        <v>1503</v>
      </c>
      <c r="B1229"/>
      <c r="C1229"/>
      <c r="D1229"/>
      <c r="E1229"/>
      <c r="F1229" t="s">
        <v>1783</v>
      </c>
      <c r="G1229" t="s">
        <v>1447</v>
      </c>
      <c r="H1229" t="n">
        <v>377.7</v>
      </c>
      <c r="I1229"/>
      <c r="J1229"/>
      <c r="K1229"/>
      <c r="L1229"/>
      <c r="M1229"/>
      <c r="N1229" t="s">
        <v>19</v>
      </c>
      <c r="O1229" t="s">
        <v>9</v>
      </c>
      <c r="P1229"/>
      <c r="Q1229" t="s">
        <v>10</v>
      </c>
      <c r="R1229" t="n">
        <v>36800.0</v>
      </c>
      <c r="S1229" t="n">
        <v>1.0</v>
      </c>
      <c r="T1229" t="s">
        <v>9</v>
      </c>
      <c r="U1229" t="s">
        <v>854</v>
      </c>
      <c r="V1229"/>
      <c r="W1229"/>
    </row>
    <row r="1230">
      <c r="A1230" t="s">
        <v>1503</v>
      </c>
      <c r="B1230"/>
      <c r="C1230" t="s">
        <v>1784</v>
      </c>
      <c r="D1230" t="s">
        <v>4</v>
      </c>
      <c r="E1230" t="s">
        <v>1439</v>
      </c>
      <c r="F1230" t="s">
        <v>1785</v>
      </c>
      <c r="G1230" t="s">
        <v>1447</v>
      </c>
      <c r="H1230" t="n">
        <v>381.7</v>
      </c>
      <c r="I1230">
        <f>SUM(H1231:H1232)</f>
      </c>
      <c r="J1230">
        <f>I1231+106.1</f>
      </c>
      <c r="K1230"/>
      <c r="L1230"/>
      <c r="M1230"/>
      <c r="N1230" t="s">
        <v>19</v>
      </c>
      <c r="O1230" t="s">
        <v>9</v>
      </c>
      <c r="P1230"/>
      <c r="Q1230" t="s">
        <v>10</v>
      </c>
      <c r="R1230" t="n">
        <v>37200.0</v>
      </c>
      <c r="S1230" t="n">
        <v>2.0</v>
      </c>
      <c r="T1230" t="s">
        <v>9</v>
      </c>
      <c r="U1230" t="s">
        <v>854</v>
      </c>
      <c r="V1230"/>
      <c r="W1230"/>
    </row>
    <row r="1231">
      <c r="A1231" t="s">
        <v>1503</v>
      </c>
      <c r="B1231"/>
      <c r="C1231"/>
      <c r="D1231"/>
      <c r="E1231"/>
      <c r="F1231" t="s">
        <v>1786</v>
      </c>
      <c r="G1231" t="s">
        <v>1447</v>
      </c>
      <c r="H1231" t="n">
        <v>384.5</v>
      </c>
      <c r="I1231"/>
      <c r="J1231"/>
      <c r="K1231"/>
      <c r="L1231"/>
      <c r="M1231"/>
      <c r="N1231" t="s">
        <v>19</v>
      </c>
      <c r="O1231" t="s">
        <v>9</v>
      </c>
      <c r="P1231"/>
      <c r="Q1231" t="s">
        <v>10</v>
      </c>
      <c r="R1231" t="n">
        <v>37500.0</v>
      </c>
      <c r="S1231" t="n">
        <v>2.0</v>
      </c>
      <c r="T1231" t="s">
        <v>9</v>
      </c>
      <c r="U1231" t="s">
        <v>854</v>
      </c>
      <c r="V1231"/>
      <c r="W1231"/>
    </row>
    <row r="1232">
      <c r="A1232" t="s">
        <v>1503</v>
      </c>
      <c r="B1232"/>
      <c r="C1232" t="s">
        <v>1787</v>
      </c>
      <c r="D1232" t="s">
        <v>4</v>
      </c>
      <c r="E1232" t="s">
        <v>1757</v>
      </c>
      <c r="F1232" t="s">
        <v>1788</v>
      </c>
      <c r="G1232" t="s">
        <v>1711</v>
      </c>
      <c r="H1232" t="n">
        <v>128.6</v>
      </c>
      <c r="I1232">
        <f>SUM(H1233:H1234)</f>
      </c>
      <c r="J1232">
        <f>I1233+52.7</f>
      </c>
      <c r="K1232"/>
      <c r="L1232"/>
      <c r="M1232"/>
      <c r="N1232" t="s">
        <v>19</v>
      </c>
      <c r="O1232" t="s">
        <v>9</v>
      </c>
      <c r="P1232"/>
      <c r="Q1232" t="s">
        <v>10</v>
      </c>
      <c r="R1232" t="n">
        <v>12300.0</v>
      </c>
      <c r="S1232" t="n">
        <v>0.0</v>
      </c>
      <c r="T1232" t="s">
        <v>9</v>
      </c>
      <c r="U1232" t="s">
        <v>854</v>
      </c>
      <c r="V1232"/>
      <c r="W1232"/>
    </row>
    <row r="1233">
      <c r="A1233" t="s">
        <v>1503</v>
      </c>
      <c r="B1233"/>
      <c r="C1233"/>
      <c r="D1233"/>
      <c r="E1233"/>
      <c r="F1233" t="s">
        <v>1789</v>
      </c>
      <c r="G1233" t="s">
        <v>1711</v>
      </c>
      <c r="H1233" t="n">
        <v>130.8</v>
      </c>
      <c r="I1233"/>
      <c r="J1233"/>
      <c r="K1233"/>
      <c r="L1233"/>
      <c r="M1233"/>
      <c r="N1233" t="s">
        <v>19</v>
      </c>
      <c r="O1233" t="s">
        <v>9</v>
      </c>
      <c r="P1233"/>
      <c r="Q1233" t="s">
        <v>10</v>
      </c>
      <c r="R1233" t="n">
        <v>12500.0</v>
      </c>
      <c r="S1233" t="n">
        <v>0.0</v>
      </c>
      <c r="T1233" t="s">
        <v>9</v>
      </c>
      <c r="U1233" t="s">
        <v>854</v>
      </c>
      <c r="V1233"/>
      <c r="W1233"/>
    </row>
    <row r="1234">
      <c r="A1234" t="s">
        <v>1503</v>
      </c>
      <c r="B1234"/>
      <c r="C1234" t="s">
        <v>1790</v>
      </c>
      <c r="D1234" t="s">
        <v>4</v>
      </c>
      <c r="E1234" t="s">
        <v>1757</v>
      </c>
      <c r="F1234" t="s">
        <v>1791</v>
      </c>
      <c r="G1234" t="s">
        <v>1711</v>
      </c>
      <c r="H1234" t="n">
        <v>131.2</v>
      </c>
      <c r="I1234">
        <f>SUM(H1235:H1236)</f>
      </c>
      <c r="J1234">
        <f>I1235+52.7</f>
      </c>
      <c r="K1234"/>
      <c r="L1234"/>
      <c r="M1234"/>
      <c r="N1234" t="s">
        <v>19</v>
      </c>
      <c r="O1234" t="s">
        <v>9</v>
      </c>
      <c r="P1234"/>
      <c r="Q1234" t="s">
        <v>10</v>
      </c>
      <c r="R1234" t="n">
        <v>12500.0</v>
      </c>
      <c r="S1234" t="n">
        <v>0.0</v>
      </c>
      <c r="T1234" t="s">
        <v>9</v>
      </c>
      <c r="U1234" t="s">
        <v>854</v>
      </c>
      <c r="V1234"/>
      <c r="W1234"/>
    </row>
    <row r="1235">
      <c r="A1235" t="s">
        <v>1503</v>
      </c>
      <c r="B1235"/>
      <c r="C1235"/>
      <c r="D1235"/>
      <c r="E1235"/>
      <c r="F1235" t="s">
        <v>1792</v>
      </c>
      <c r="G1235" t="s">
        <v>1711</v>
      </c>
      <c r="H1235" t="n">
        <v>126.6</v>
      </c>
      <c r="I1235"/>
      <c r="J1235"/>
      <c r="K1235"/>
      <c r="L1235"/>
      <c r="M1235"/>
      <c r="N1235" t="s">
        <v>19</v>
      </c>
      <c r="O1235" t="s">
        <v>9</v>
      </c>
      <c r="P1235"/>
      <c r="Q1235" t="s">
        <v>10</v>
      </c>
      <c r="R1235" t="n">
        <v>12100.0</v>
      </c>
      <c r="S1235" t="n">
        <v>0.0</v>
      </c>
      <c r="T1235" t="s">
        <v>9</v>
      </c>
      <c r="U1235" t="s">
        <v>854</v>
      </c>
      <c r="V1235"/>
      <c r="W1235"/>
    </row>
    <row r="1236">
      <c r="A1236" t="s">
        <v>1503</v>
      </c>
      <c r="B1236"/>
      <c r="C1236" t="s">
        <v>1793</v>
      </c>
      <c r="D1236" t="s">
        <v>4</v>
      </c>
      <c r="E1236" t="s">
        <v>1757</v>
      </c>
      <c r="F1236" t="s">
        <v>1794</v>
      </c>
      <c r="G1236" t="s">
        <v>1711</v>
      </c>
      <c r="H1236" t="n">
        <v>133.6</v>
      </c>
      <c r="I1236">
        <f>SUM(H1237:H1238)</f>
      </c>
      <c r="J1236">
        <f>I1237+52.7</f>
      </c>
      <c r="K1236"/>
      <c r="L1236"/>
      <c r="M1236"/>
      <c r="N1236" t="s">
        <v>19</v>
      </c>
      <c r="O1236" t="s">
        <v>9</v>
      </c>
      <c r="P1236"/>
      <c r="Q1236" t="s">
        <v>10</v>
      </c>
      <c r="R1236" t="n">
        <v>12800.0</v>
      </c>
      <c r="S1236" t="n">
        <v>0.0</v>
      </c>
      <c r="T1236" t="s">
        <v>9</v>
      </c>
      <c r="U1236" t="s">
        <v>854</v>
      </c>
      <c r="V1236"/>
      <c r="W1236"/>
    </row>
    <row r="1237">
      <c r="A1237" t="s">
        <v>1503</v>
      </c>
      <c r="B1237"/>
      <c r="C1237"/>
      <c r="D1237"/>
      <c r="E1237"/>
      <c r="F1237" t="s">
        <v>1795</v>
      </c>
      <c r="G1237" t="s">
        <v>1711</v>
      </c>
      <c r="H1237" t="n">
        <v>125.6</v>
      </c>
      <c r="I1237"/>
      <c r="J1237"/>
      <c r="K1237"/>
      <c r="L1237"/>
      <c r="M1237"/>
      <c r="N1237" t="s">
        <v>19</v>
      </c>
      <c r="O1237" t="s">
        <v>9</v>
      </c>
      <c r="P1237"/>
      <c r="Q1237" t="s">
        <v>10</v>
      </c>
      <c r="R1237" t="n">
        <v>12000.0</v>
      </c>
      <c r="S1237" t="n">
        <v>0.0</v>
      </c>
      <c r="T1237" t="s">
        <v>9</v>
      </c>
      <c r="U1237" t="s">
        <v>854</v>
      </c>
      <c r="V1237"/>
      <c r="W1237"/>
    </row>
    <row r="1238">
      <c r="A1238" t="s">
        <v>1503</v>
      </c>
      <c r="B1238"/>
      <c r="C1238" t="s">
        <v>1796</v>
      </c>
      <c r="D1238" t="s">
        <v>4</v>
      </c>
      <c r="E1238" t="s">
        <v>1757</v>
      </c>
      <c r="F1238" t="s">
        <v>1797</v>
      </c>
      <c r="G1238" t="s">
        <v>1711</v>
      </c>
      <c r="H1238" t="n">
        <v>124.8</v>
      </c>
      <c r="I1238">
        <f>SUM(H1239:H1240)</f>
      </c>
      <c r="J1238">
        <f>I1239+52.7</f>
      </c>
      <c r="K1238"/>
      <c r="L1238"/>
      <c r="M1238"/>
      <c r="N1238" t="s">
        <v>19</v>
      </c>
      <c r="O1238" t="s">
        <v>9</v>
      </c>
      <c r="P1238"/>
      <c r="Q1238" t="s">
        <v>10</v>
      </c>
      <c r="R1238" t="n">
        <v>11900.0</v>
      </c>
      <c r="S1238" t="n">
        <v>0.0</v>
      </c>
      <c r="T1238" t="s">
        <v>9</v>
      </c>
      <c r="U1238" t="s">
        <v>854</v>
      </c>
      <c r="V1238"/>
      <c r="W1238"/>
    </row>
    <row r="1239">
      <c r="A1239" t="s">
        <v>1503</v>
      </c>
      <c r="B1239"/>
      <c r="C1239"/>
      <c r="D1239"/>
      <c r="E1239"/>
      <c r="F1239" t="s">
        <v>1798</v>
      </c>
      <c r="G1239" t="s">
        <v>1711</v>
      </c>
      <c r="H1239" t="n">
        <v>125.6</v>
      </c>
      <c r="I1239"/>
      <c r="J1239"/>
      <c r="K1239"/>
      <c r="L1239"/>
      <c r="M1239"/>
      <c r="N1239" t="s">
        <v>19</v>
      </c>
      <c r="O1239" t="s">
        <v>9</v>
      </c>
      <c r="P1239"/>
      <c r="Q1239" t="s">
        <v>10</v>
      </c>
      <c r="R1239" t="n">
        <v>12000.0</v>
      </c>
      <c r="S1239" t="n">
        <v>0.0</v>
      </c>
      <c r="T1239" t="s">
        <v>9</v>
      </c>
      <c r="U1239" t="s">
        <v>854</v>
      </c>
      <c r="V1239"/>
      <c r="W1239"/>
    </row>
    <row r="1240">
      <c r="A1240" t="s">
        <v>1503</v>
      </c>
      <c r="B1240"/>
      <c r="C1240" t="s">
        <v>1799</v>
      </c>
      <c r="D1240" t="s">
        <v>4</v>
      </c>
      <c r="E1240" t="s">
        <v>1757</v>
      </c>
      <c r="F1240" t="s">
        <v>1800</v>
      </c>
      <c r="G1240" t="s">
        <v>1711</v>
      </c>
      <c r="H1240" t="n">
        <v>131.0</v>
      </c>
      <c r="I1240">
        <f>SUM(H1241:H1242)</f>
      </c>
      <c r="J1240">
        <f>I1241+52.7</f>
      </c>
      <c r="K1240"/>
      <c r="L1240"/>
      <c r="M1240"/>
      <c r="N1240" t="s">
        <v>19</v>
      </c>
      <c r="O1240" t="s">
        <v>9</v>
      </c>
      <c r="P1240"/>
      <c r="Q1240" t="s">
        <v>10</v>
      </c>
      <c r="R1240" t="n">
        <v>12500.0</v>
      </c>
      <c r="S1240" t="n">
        <v>0.0</v>
      </c>
      <c r="T1240" t="s">
        <v>9</v>
      </c>
      <c r="U1240" t="s">
        <v>854</v>
      </c>
      <c r="V1240"/>
      <c r="W1240"/>
    </row>
    <row r="1241">
      <c r="A1241" t="s">
        <v>1503</v>
      </c>
      <c r="B1241"/>
      <c r="C1241"/>
      <c r="D1241"/>
      <c r="E1241"/>
      <c r="F1241" t="s">
        <v>1801</v>
      </c>
      <c r="G1241" t="s">
        <v>1711</v>
      </c>
      <c r="H1241" t="n">
        <v>126.6</v>
      </c>
      <c r="I1241"/>
      <c r="J1241"/>
      <c r="K1241"/>
      <c r="L1241"/>
      <c r="M1241"/>
      <c r="N1241" t="s">
        <v>19</v>
      </c>
      <c r="O1241" t="s">
        <v>9</v>
      </c>
      <c r="P1241"/>
      <c r="Q1241" t="s">
        <v>10</v>
      </c>
      <c r="R1241" t="n">
        <v>12100.0</v>
      </c>
      <c r="S1241" t="n">
        <v>0.0</v>
      </c>
      <c r="T1241" t="s">
        <v>9</v>
      </c>
      <c r="U1241" t="s">
        <v>854</v>
      </c>
      <c r="V1241"/>
      <c r="W1241"/>
    </row>
    <row r="1242">
      <c r="A1242" t="s">
        <v>1503</v>
      </c>
      <c r="B1242"/>
      <c r="C1242" t="s">
        <v>1802</v>
      </c>
      <c r="D1242" t="s">
        <v>4</v>
      </c>
      <c r="E1242" t="s">
        <v>1757</v>
      </c>
      <c r="F1242" t="s">
        <v>1803</v>
      </c>
      <c r="G1242" t="s">
        <v>1711</v>
      </c>
      <c r="H1242" t="n">
        <v>130.6</v>
      </c>
      <c r="I1242">
        <f>SUM(H1243:H1244)</f>
      </c>
      <c r="J1242">
        <f>I1243+52.7</f>
      </c>
      <c r="K1242"/>
      <c r="L1242"/>
      <c r="M1242"/>
      <c r="N1242" t="s">
        <v>19</v>
      </c>
      <c r="O1242" t="s">
        <v>9</v>
      </c>
      <c r="P1242"/>
      <c r="Q1242" t="s">
        <v>10</v>
      </c>
      <c r="R1242" t="n">
        <v>12500.0</v>
      </c>
      <c r="S1242" t="n">
        <v>0.0</v>
      </c>
      <c r="T1242" t="s">
        <v>9</v>
      </c>
      <c r="U1242" t="s">
        <v>854</v>
      </c>
      <c r="V1242"/>
      <c r="W1242"/>
    </row>
    <row r="1243">
      <c r="A1243" t="s">
        <v>1503</v>
      </c>
      <c r="B1243"/>
      <c r="C1243"/>
      <c r="D1243"/>
      <c r="E1243"/>
      <c r="F1243" t="s">
        <v>1804</v>
      </c>
      <c r="G1243" t="s">
        <v>1711</v>
      </c>
      <c r="H1243" t="n">
        <v>127.8</v>
      </c>
      <c r="I1243"/>
      <c r="J1243"/>
      <c r="K1243"/>
      <c r="L1243"/>
      <c r="M1243"/>
      <c r="N1243" t="s">
        <v>19</v>
      </c>
      <c r="O1243" t="s">
        <v>9</v>
      </c>
      <c r="P1243"/>
      <c r="Q1243" t="s">
        <v>10</v>
      </c>
      <c r="R1243" t="n">
        <v>12200.0</v>
      </c>
      <c r="S1243" t="n">
        <v>0.0</v>
      </c>
      <c r="T1243" t="s">
        <v>9</v>
      </c>
      <c r="U1243" t="s">
        <v>854</v>
      </c>
      <c r="V1243"/>
      <c r="W1243"/>
    </row>
    <row r="1244">
      <c r="A1244" t="s">
        <v>1503</v>
      </c>
      <c r="B1244"/>
      <c r="C1244" t="s">
        <v>1805</v>
      </c>
      <c r="D1244" t="s">
        <v>4</v>
      </c>
      <c r="E1244" t="s">
        <v>1757</v>
      </c>
      <c r="F1244" t="s">
        <v>1806</v>
      </c>
      <c r="G1244" t="s">
        <v>1711</v>
      </c>
      <c r="H1244" t="n">
        <v>130.6</v>
      </c>
      <c r="I1244">
        <f>SUM(H1245:H1246)</f>
      </c>
      <c r="J1244">
        <f>I1245+52.7</f>
      </c>
      <c r="K1244"/>
      <c r="L1244"/>
      <c r="M1244"/>
      <c r="N1244" t="s">
        <v>19</v>
      </c>
      <c r="O1244" t="s">
        <v>9</v>
      </c>
      <c r="P1244"/>
      <c r="Q1244" t="s">
        <v>10</v>
      </c>
      <c r="R1244" t="n">
        <v>12500.0</v>
      </c>
      <c r="S1244" t="n">
        <v>0.0</v>
      </c>
      <c r="T1244" t="s">
        <v>9</v>
      </c>
      <c r="U1244" t="s">
        <v>854</v>
      </c>
      <c r="V1244"/>
      <c r="W1244"/>
    </row>
    <row r="1245">
      <c r="A1245" t="s">
        <v>1503</v>
      </c>
      <c r="B1245"/>
      <c r="C1245"/>
      <c r="D1245"/>
      <c r="E1245"/>
      <c r="F1245" t="s">
        <v>1807</v>
      </c>
      <c r="G1245" t="s">
        <v>1711</v>
      </c>
      <c r="H1245" t="n">
        <v>126.0</v>
      </c>
      <c r="I1245"/>
      <c r="J1245"/>
      <c r="K1245"/>
      <c r="L1245"/>
      <c r="M1245"/>
      <c r="N1245" t="s">
        <v>19</v>
      </c>
      <c r="O1245" t="s">
        <v>9</v>
      </c>
      <c r="P1245"/>
      <c r="Q1245" t="s">
        <v>10</v>
      </c>
      <c r="R1245" t="n">
        <v>12000.0</v>
      </c>
      <c r="S1245" t="n">
        <v>0.0</v>
      </c>
      <c r="T1245" t="s">
        <v>9</v>
      </c>
      <c r="U1245" t="s">
        <v>854</v>
      </c>
      <c r="V1245"/>
      <c r="W1245"/>
    </row>
    <row r="1246">
      <c r="A1246" t="s">
        <v>1503</v>
      </c>
      <c r="B1246"/>
      <c r="C1246" t="s">
        <v>1808</v>
      </c>
      <c r="D1246" t="s">
        <v>4</v>
      </c>
      <c r="E1246" t="s">
        <v>1745</v>
      </c>
      <c r="F1246" t="s">
        <v>1809</v>
      </c>
      <c r="G1246" t="s">
        <v>1711</v>
      </c>
      <c r="H1246" t="n">
        <v>126.8</v>
      </c>
      <c r="I1246">
        <f>SUM(H1247:H1248)</f>
      </c>
      <c r="J1246">
        <f>I1247+48.2</f>
      </c>
      <c r="K1246"/>
      <c r="L1246"/>
      <c r="M1246"/>
      <c r="N1246" t="s">
        <v>19</v>
      </c>
      <c r="O1246" t="s">
        <v>9</v>
      </c>
      <c r="P1246"/>
      <c r="Q1246" t="s">
        <v>10</v>
      </c>
      <c r="R1246" t="n">
        <v>12100.0</v>
      </c>
      <c r="S1246" t="n">
        <v>0.0</v>
      </c>
      <c r="T1246" t="s">
        <v>9</v>
      </c>
      <c r="U1246" t="s">
        <v>854</v>
      </c>
      <c r="V1246"/>
      <c r="W1246"/>
    </row>
    <row r="1247">
      <c r="A1247" t="s">
        <v>1503</v>
      </c>
      <c r="B1247"/>
      <c r="C1247"/>
      <c r="D1247"/>
      <c r="E1247"/>
      <c r="F1247" t="s">
        <v>1810</v>
      </c>
      <c r="G1247" t="s">
        <v>1711</v>
      </c>
      <c r="H1247" t="n">
        <v>125.2</v>
      </c>
      <c r="I1247"/>
      <c r="J1247"/>
      <c r="K1247"/>
      <c r="L1247"/>
      <c r="M1247"/>
      <c r="N1247" t="s">
        <v>19</v>
      </c>
      <c r="O1247" t="s">
        <v>9</v>
      </c>
      <c r="P1247"/>
      <c r="Q1247" t="s">
        <v>10</v>
      </c>
      <c r="R1247" t="n">
        <v>12000.0</v>
      </c>
      <c r="S1247" t="n">
        <v>1.0</v>
      </c>
      <c r="T1247" t="s">
        <v>9</v>
      </c>
      <c r="U1247" t="s">
        <v>854</v>
      </c>
      <c r="V1247"/>
      <c r="W1247"/>
    </row>
    <row r="1248">
      <c r="A1248" t="s">
        <v>1503</v>
      </c>
      <c r="B1248"/>
      <c r="C1248" t="s">
        <v>1811</v>
      </c>
      <c r="D1248" t="s">
        <v>4</v>
      </c>
      <c r="E1248" t="s">
        <v>1745</v>
      </c>
      <c r="F1248" t="s">
        <v>1812</v>
      </c>
      <c r="G1248" t="s">
        <v>1711</v>
      </c>
      <c r="H1248" t="n">
        <v>125.8</v>
      </c>
      <c r="I1248">
        <f>SUM(H1249:H1250)</f>
      </c>
      <c r="J1248">
        <f>I1249+48.2</f>
      </c>
      <c r="K1248"/>
      <c r="L1248"/>
      <c r="M1248"/>
      <c r="N1248" t="s">
        <v>19</v>
      </c>
      <c r="O1248" t="s">
        <v>9</v>
      </c>
      <c r="P1248"/>
      <c r="Q1248" t="s">
        <v>10</v>
      </c>
      <c r="R1248" t="n">
        <v>12000.0</v>
      </c>
      <c r="S1248" t="n">
        <v>1.0</v>
      </c>
      <c r="T1248" t="s">
        <v>9</v>
      </c>
      <c r="U1248" t="s">
        <v>854</v>
      </c>
      <c r="V1248"/>
      <c r="W1248"/>
    </row>
    <row r="1249">
      <c r="A1249" t="s">
        <v>1503</v>
      </c>
      <c r="B1249"/>
      <c r="C1249"/>
      <c r="D1249"/>
      <c r="E1249"/>
      <c r="F1249" t="s">
        <v>1813</v>
      </c>
      <c r="G1249" t="s">
        <v>1711</v>
      </c>
      <c r="H1249" t="n">
        <v>133.6</v>
      </c>
      <c r="I1249"/>
      <c r="J1249"/>
      <c r="K1249"/>
      <c r="L1249"/>
      <c r="M1249"/>
      <c r="N1249" t="s">
        <v>19</v>
      </c>
      <c r="O1249" t="s">
        <v>9</v>
      </c>
      <c r="P1249"/>
      <c r="Q1249" t="s">
        <v>10</v>
      </c>
      <c r="R1249" t="n">
        <v>12800.0</v>
      </c>
      <c r="S1249" t="n">
        <v>0.0</v>
      </c>
      <c r="T1249" t="s">
        <v>9</v>
      </c>
      <c r="U1249" t="s">
        <v>854</v>
      </c>
      <c r="V1249"/>
      <c r="W1249"/>
    </row>
    <row r="1250">
      <c r="A1250" t="s">
        <v>1503</v>
      </c>
      <c r="B1250"/>
      <c r="C1250" t="s">
        <v>1814</v>
      </c>
      <c r="D1250" t="s">
        <v>4</v>
      </c>
      <c r="E1250" t="s">
        <v>1745</v>
      </c>
      <c r="F1250" t="s">
        <v>1815</v>
      </c>
      <c r="G1250" t="s">
        <v>1711</v>
      </c>
      <c r="H1250" t="n">
        <v>128.8</v>
      </c>
      <c r="I1250">
        <f>SUM(H1251:H1252)</f>
      </c>
      <c r="J1250">
        <f>I1251+48.2</f>
      </c>
      <c r="K1250"/>
      <c r="L1250"/>
      <c r="M1250"/>
      <c r="N1250" t="s">
        <v>19</v>
      </c>
      <c r="O1250" t="s">
        <v>9</v>
      </c>
      <c r="P1250"/>
      <c r="Q1250" t="s">
        <v>10</v>
      </c>
      <c r="R1250" t="n">
        <v>12300.0</v>
      </c>
      <c r="S1250" t="n">
        <v>0.0</v>
      </c>
      <c r="T1250" t="s">
        <v>9</v>
      </c>
      <c r="U1250" t="s">
        <v>854</v>
      </c>
      <c r="V1250"/>
      <c r="W1250"/>
    </row>
    <row r="1251">
      <c r="A1251" t="s">
        <v>1503</v>
      </c>
      <c r="B1251"/>
      <c r="C1251"/>
      <c r="D1251"/>
      <c r="E1251"/>
      <c r="F1251" t="s">
        <v>1816</v>
      </c>
      <c r="G1251" t="s">
        <v>1711</v>
      </c>
      <c r="H1251" t="n">
        <v>131.8</v>
      </c>
      <c r="I1251"/>
      <c r="J1251"/>
      <c r="K1251"/>
      <c r="L1251"/>
      <c r="M1251"/>
      <c r="N1251" t="s">
        <v>19</v>
      </c>
      <c r="O1251" t="s">
        <v>9</v>
      </c>
      <c r="P1251"/>
      <c r="Q1251" t="s">
        <v>10</v>
      </c>
      <c r="R1251" t="n">
        <v>12600.0</v>
      </c>
      <c r="S1251" t="n">
        <v>0.0</v>
      </c>
      <c r="T1251" t="s">
        <v>9</v>
      </c>
      <c r="U1251" t="s">
        <v>854</v>
      </c>
      <c r="V1251"/>
      <c r="W1251"/>
    </row>
    <row r="1252">
      <c r="A1252" t="s">
        <v>1503</v>
      </c>
      <c r="B1252"/>
      <c r="C1252" t="s">
        <v>1817</v>
      </c>
      <c r="D1252" t="s">
        <v>4</v>
      </c>
      <c r="E1252" t="s">
        <v>1689</v>
      </c>
      <c r="F1252" t="s">
        <v>1818</v>
      </c>
      <c r="G1252" t="s">
        <v>1819</v>
      </c>
      <c r="H1252" t="n">
        <v>99.9</v>
      </c>
      <c r="I1252">
        <f>SUM(H1253:H1256)</f>
      </c>
      <c r="J1252">
        <f>I1253+67.3</f>
      </c>
      <c r="K1252"/>
      <c r="L1252"/>
      <c r="M1252"/>
      <c r="N1252" t="s">
        <v>19</v>
      </c>
      <c r="O1252" t="s">
        <v>9</v>
      </c>
      <c r="P1252"/>
      <c r="Q1252" t="s">
        <v>10</v>
      </c>
      <c r="R1252" t="n">
        <v>13300.0</v>
      </c>
      <c r="S1252" t="n">
        <v>0.0</v>
      </c>
      <c r="T1252" t="s">
        <v>9</v>
      </c>
      <c r="U1252" t="s">
        <v>854</v>
      </c>
      <c r="V1252"/>
      <c r="W1252"/>
    </row>
    <row r="1253">
      <c r="A1253" t="s">
        <v>1503</v>
      </c>
      <c r="B1253"/>
      <c r="C1253"/>
      <c r="D1253"/>
      <c r="E1253"/>
      <c r="F1253" t="s">
        <v>1820</v>
      </c>
      <c r="G1253" t="s">
        <v>1819</v>
      </c>
      <c r="H1253" t="n">
        <v>100.7</v>
      </c>
      <c r="I1253"/>
      <c r="J1253"/>
      <c r="K1253"/>
      <c r="L1253"/>
      <c r="M1253"/>
      <c r="N1253" t="s">
        <v>19</v>
      </c>
      <c r="O1253" t="s">
        <v>9</v>
      </c>
      <c r="P1253"/>
      <c r="Q1253" t="s">
        <v>10</v>
      </c>
      <c r="R1253" t="n">
        <v>13400.0</v>
      </c>
      <c r="S1253" t="n">
        <v>0.0</v>
      </c>
      <c r="T1253" t="s">
        <v>9</v>
      </c>
      <c r="U1253" t="s">
        <v>854</v>
      </c>
      <c r="V1253"/>
      <c r="W1253"/>
    </row>
    <row r="1254">
      <c r="A1254" t="s">
        <v>1503</v>
      </c>
      <c r="B1254"/>
      <c r="C1254"/>
      <c r="D1254"/>
      <c r="E1254"/>
      <c r="F1254" t="s">
        <v>1821</v>
      </c>
      <c r="G1254" t="s">
        <v>1819</v>
      </c>
      <c r="H1254" t="n">
        <v>100.9</v>
      </c>
      <c r="I1254"/>
      <c r="J1254"/>
      <c r="K1254"/>
      <c r="L1254"/>
      <c r="M1254"/>
      <c r="N1254" t="s">
        <v>19</v>
      </c>
      <c r="O1254" t="s">
        <v>9</v>
      </c>
      <c r="P1254"/>
      <c r="Q1254" t="s">
        <v>10</v>
      </c>
      <c r="R1254" t="n">
        <v>13400.0</v>
      </c>
      <c r="S1254" t="n">
        <v>0.0</v>
      </c>
      <c r="T1254" t="s">
        <v>9</v>
      </c>
      <c r="U1254" t="s">
        <v>854</v>
      </c>
      <c r="V1254"/>
      <c r="W1254"/>
    </row>
    <row r="1255">
      <c r="A1255" t="s">
        <v>1503</v>
      </c>
      <c r="B1255"/>
      <c r="C1255"/>
      <c r="D1255"/>
      <c r="E1255"/>
      <c r="F1255" t="s">
        <v>1822</v>
      </c>
      <c r="G1255" t="s">
        <v>1819</v>
      </c>
      <c r="H1255" t="n">
        <v>98.9</v>
      </c>
      <c r="I1255"/>
      <c r="J1255"/>
      <c r="K1255"/>
      <c r="L1255"/>
      <c r="M1255"/>
      <c r="N1255" t="s">
        <v>19</v>
      </c>
      <c r="O1255" t="s">
        <v>9</v>
      </c>
      <c r="P1255"/>
      <c r="Q1255" t="s">
        <v>10</v>
      </c>
      <c r="R1255" t="n">
        <v>13200.0</v>
      </c>
      <c r="S1255" t="n">
        <v>0.0</v>
      </c>
      <c r="T1255" t="s">
        <v>9</v>
      </c>
      <c r="U1255" t="s">
        <v>854</v>
      </c>
      <c r="V1255"/>
      <c r="W1255"/>
    </row>
    <row r="1256">
      <c r="A1256" t="s">
        <v>1503</v>
      </c>
      <c r="B1256"/>
      <c r="C1256" t="s">
        <v>1823</v>
      </c>
      <c r="D1256" t="s">
        <v>4</v>
      </c>
      <c r="E1256" t="s">
        <v>1689</v>
      </c>
      <c r="F1256" t="s">
        <v>1824</v>
      </c>
      <c r="G1256" t="s">
        <v>1819</v>
      </c>
      <c r="H1256" t="n">
        <v>98.5</v>
      </c>
      <c r="I1256">
        <f>SUM(H1257:H1260)</f>
      </c>
      <c r="J1256">
        <f>I1257+67.3</f>
      </c>
      <c r="K1256"/>
      <c r="L1256"/>
      <c r="M1256"/>
      <c r="N1256" t="s">
        <v>19</v>
      </c>
      <c r="O1256" t="s">
        <v>9</v>
      </c>
      <c r="P1256"/>
      <c r="Q1256" t="s">
        <v>10</v>
      </c>
      <c r="R1256" t="n">
        <v>13100.0</v>
      </c>
      <c r="S1256" t="n">
        <v>0.0</v>
      </c>
      <c r="T1256" t="s">
        <v>9</v>
      </c>
      <c r="U1256" t="s">
        <v>854</v>
      </c>
      <c r="V1256"/>
      <c r="W1256"/>
    </row>
    <row r="1257">
      <c r="A1257" t="s">
        <v>1503</v>
      </c>
      <c r="B1257"/>
      <c r="C1257"/>
      <c r="D1257"/>
      <c r="E1257"/>
      <c r="F1257" t="s">
        <v>1825</v>
      </c>
      <c r="G1257" t="s">
        <v>1819</v>
      </c>
      <c r="H1257" t="n">
        <v>99.5</v>
      </c>
      <c r="I1257"/>
      <c r="J1257"/>
      <c r="K1257"/>
      <c r="L1257"/>
      <c r="M1257"/>
      <c r="N1257" t="s">
        <v>19</v>
      </c>
      <c r="O1257" t="s">
        <v>9</v>
      </c>
      <c r="P1257"/>
      <c r="Q1257" t="s">
        <v>10</v>
      </c>
      <c r="R1257" t="n">
        <v>13300.0</v>
      </c>
      <c r="S1257" t="n">
        <v>0.0</v>
      </c>
      <c r="T1257" t="s">
        <v>9</v>
      </c>
      <c r="U1257" t="s">
        <v>854</v>
      </c>
      <c r="V1257"/>
      <c r="W1257"/>
    </row>
    <row r="1258">
      <c r="A1258" t="s">
        <v>1503</v>
      </c>
      <c r="B1258"/>
      <c r="C1258"/>
      <c r="D1258"/>
      <c r="E1258"/>
      <c r="F1258" t="s">
        <v>1826</v>
      </c>
      <c r="G1258" t="s">
        <v>1819</v>
      </c>
      <c r="H1258" t="n">
        <v>97.5</v>
      </c>
      <c r="I1258"/>
      <c r="J1258"/>
      <c r="K1258"/>
      <c r="L1258"/>
      <c r="M1258"/>
      <c r="N1258" t="s">
        <v>19</v>
      </c>
      <c r="O1258" t="s">
        <v>9</v>
      </c>
      <c r="P1258"/>
      <c r="Q1258" t="s">
        <v>10</v>
      </c>
      <c r="R1258" t="n">
        <v>13000.0</v>
      </c>
      <c r="S1258" t="n">
        <v>0.0</v>
      </c>
      <c r="T1258" t="s">
        <v>9</v>
      </c>
      <c r="U1258" t="s">
        <v>854</v>
      </c>
      <c r="V1258"/>
      <c r="W1258"/>
    </row>
    <row r="1259">
      <c r="A1259" t="s">
        <v>1503</v>
      </c>
      <c r="B1259"/>
      <c r="C1259"/>
      <c r="D1259"/>
      <c r="E1259"/>
      <c r="F1259" t="s">
        <v>1827</v>
      </c>
      <c r="G1259" t="s">
        <v>1819</v>
      </c>
      <c r="H1259" t="n">
        <v>97.9</v>
      </c>
      <c r="I1259"/>
      <c r="J1259"/>
      <c r="K1259"/>
      <c r="L1259"/>
      <c r="M1259"/>
      <c r="N1259" t="s">
        <v>19</v>
      </c>
      <c r="O1259" t="s">
        <v>9</v>
      </c>
      <c r="P1259"/>
      <c r="Q1259" t="s">
        <v>10</v>
      </c>
      <c r="R1259" t="n">
        <v>13000.0</v>
      </c>
      <c r="S1259" t="n">
        <v>0.0</v>
      </c>
      <c r="T1259" t="s">
        <v>9</v>
      </c>
      <c r="U1259" t="s">
        <v>854</v>
      </c>
      <c r="V1259"/>
      <c r="W1259"/>
    </row>
    <row r="1260">
      <c r="A1260" t="s">
        <v>1503</v>
      </c>
      <c r="B1260"/>
      <c r="C1260" t="s">
        <v>1828</v>
      </c>
      <c r="D1260" t="s">
        <v>4</v>
      </c>
      <c r="E1260" t="s">
        <v>1689</v>
      </c>
      <c r="F1260" t="s">
        <v>1829</v>
      </c>
      <c r="G1260" t="s">
        <v>1819</v>
      </c>
      <c r="H1260" t="n">
        <v>98.1</v>
      </c>
      <c r="I1260">
        <f>SUM(H1261:H1264)</f>
      </c>
      <c r="J1260">
        <f>I1261+67.3</f>
      </c>
      <c r="K1260"/>
      <c r="L1260"/>
      <c r="M1260"/>
      <c r="N1260" t="s">
        <v>19</v>
      </c>
      <c r="O1260" t="s">
        <v>9</v>
      </c>
      <c r="P1260"/>
      <c r="Q1260" t="s">
        <v>10</v>
      </c>
      <c r="R1260" t="n">
        <v>13100.0</v>
      </c>
      <c r="S1260" t="n">
        <v>0.0</v>
      </c>
      <c r="T1260" t="s">
        <v>9</v>
      </c>
      <c r="U1260" t="s">
        <v>854</v>
      </c>
      <c r="V1260"/>
      <c r="W1260"/>
    </row>
    <row r="1261">
      <c r="A1261" t="s">
        <v>1503</v>
      </c>
      <c r="B1261"/>
      <c r="C1261"/>
      <c r="D1261"/>
      <c r="E1261"/>
      <c r="F1261" t="s">
        <v>1830</v>
      </c>
      <c r="G1261" t="s">
        <v>1819</v>
      </c>
      <c r="H1261" t="n">
        <v>99.5</v>
      </c>
      <c r="I1261"/>
      <c r="J1261"/>
      <c r="K1261"/>
      <c r="L1261"/>
      <c r="M1261"/>
      <c r="N1261" t="s">
        <v>19</v>
      </c>
      <c r="O1261" t="s">
        <v>9</v>
      </c>
      <c r="P1261"/>
      <c r="Q1261" t="s">
        <v>10</v>
      </c>
      <c r="R1261" t="n">
        <v>13300.0</v>
      </c>
      <c r="S1261" t="n">
        <v>0.0</v>
      </c>
      <c r="T1261" t="s">
        <v>9</v>
      </c>
      <c r="U1261" t="s">
        <v>854</v>
      </c>
      <c r="V1261"/>
      <c r="W1261"/>
    </row>
    <row r="1262">
      <c r="A1262" t="s">
        <v>1503</v>
      </c>
      <c r="B1262"/>
      <c r="C1262"/>
      <c r="D1262"/>
      <c r="E1262"/>
      <c r="F1262" t="s">
        <v>1831</v>
      </c>
      <c r="G1262" t="s">
        <v>1819</v>
      </c>
      <c r="H1262" t="n">
        <v>98.3</v>
      </c>
      <c r="I1262"/>
      <c r="J1262"/>
      <c r="K1262"/>
      <c r="L1262"/>
      <c r="M1262"/>
      <c r="N1262" t="s">
        <v>19</v>
      </c>
      <c r="O1262" t="s">
        <v>9</v>
      </c>
      <c r="P1262"/>
      <c r="Q1262" t="s">
        <v>10</v>
      </c>
      <c r="R1262" t="n">
        <v>13100.0</v>
      </c>
      <c r="S1262" t="n">
        <v>0.0</v>
      </c>
      <c r="T1262" t="s">
        <v>9</v>
      </c>
      <c r="U1262" t="s">
        <v>854</v>
      </c>
      <c r="V1262"/>
      <c r="W1262"/>
    </row>
    <row r="1263">
      <c r="A1263" t="s">
        <v>1503</v>
      </c>
      <c r="B1263"/>
      <c r="C1263"/>
      <c r="D1263"/>
      <c r="E1263"/>
      <c r="F1263" t="s">
        <v>1832</v>
      </c>
      <c r="G1263" t="s">
        <v>1819</v>
      </c>
      <c r="H1263" t="n">
        <v>97.5</v>
      </c>
      <c r="I1263"/>
      <c r="J1263"/>
      <c r="K1263"/>
      <c r="L1263"/>
      <c r="M1263"/>
      <c r="N1263" t="s">
        <v>19</v>
      </c>
      <c r="O1263" t="s">
        <v>9</v>
      </c>
      <c r="P1263"/>
      <c r="Q1263" t="s">
        <v>10</v>
      </c>
      <c r="R1263" t="n">
        <v>13000.0</v>
      </c>
      <c r="S1263" t="n">
        <v>0.0</v>
      </c>
      <c r="T1263" t="s">
        <v>9</v>
      </c>
      <c r="U1263" t="s">
        <v>854</v>
      </c>
      <c r="V1263"/>
      <c r="W1263"/>
    </row>
    <row r="1264">
      <c r="A1264" t="s">
        <v>1503</v>
      </c>
      <c r="B1264" t="n">
        <v>45460.0</v>
      </c>
      <c r="C1264" t="s">
        <v>1833</v>
      </c>
      <c r="D1264" t="s">
        <v>4</v>
      </c>
      <c r="E1264" t="s">
        <v>1745</v>
      </c>
      <c r="F1264" t="s">
        <v>1834</v>
      </c>
      <c r="G1264" t="s">
        <v>18</v>
      </c>
      <c r="H1264" t="n">
        <v>121.9</v>
      </c>
      <c r="I1264">
        <f>SUM(H1265:H1266)</f>
      </c>
      <c r="J1264">
        <f>I1265+46</f>
      </c>
      <c r="K1264"/>
      <c r="L1264"/>
      <c r="M1264"/>
      <c r="N1264" t="s">
        <v>19</v>
      </c>
      <c r="O1264" t="s">
        <v>9</v>
      </c>
      <c r="P1264"/>
      <c r="Q1264" t="s">
        <v>10</v>
      </c>
      <c r="R1264" t="n">
        <v>12300.0</v>
      </c>
      <c r="S1264" t="n">
        <v>1.0</v>
      </c>
      <c r="T1264" t="s">
        <v>9</v>
      </c>
      <c r="U1264" t="s">
        <v>854</v>
      </c>
      <c r="V1264"/>
      <c r="W1264"/>
    </row>
    <row r="1265">
      <c r="A1265" t="s">
        <v>1503</v>
      </c>
      <c r="B1265"/>
      <c r="C1265"/>
      <c r="D1265"/>
      <c r="E1265"/>
      <c r="F1265" t="s">
        <v>1835</v>
      </c>
      <c r="G1265" t="s">
        <v>18</v>
      </c>
      <c r="H1265" t="n">
        <v>122.1</v>
      </c>
      <c r="I1265"/>
      <c r="J1265"/>
      <c r="K1265"/>
      <c r="L1265"/>
      <c r="M1265"/>
      <c r="N1265" t="s">
        <v>19</v>
      </c>
      <c r="O1265" t="s">
        <v>9</v>
      </c>
      <c r="P1265"/>
      <c r="Q1265" t="s">
        <v>10</v>
      </c>
      <c r="R1265" t="n">
        <v>12300.0</v>
      </c>
      <c r="S1265" t="n">
        <v>0.0</v>
      </c>
      <c r="T1265" t="s">
        <v>9</v>
      </c>
      <c r="U1265" t="s">
        <v>854</v>
      </c>
      <c r="V1265"/>
      <c r="W1265"/>
    </row>
    <row r="1266">
      <c r="A1266" t="s">
        <v>1503</v>
      </c>
      <c r="B1266"/>
      <c r="C1266" t="s">
        <v>1836</v>
      </c>
      <c r="D1266" t="s">
        <v>4</v>
      </c>
      <c r="E1266" t="s">
        <v>1706</v>
      </c>
      <c r="F1266" t="s">
        <v>1837</v>
      </c>
      <c r="G1266" t="s">
        <v>46</v>
      </c>
      <c r="H1266" t="n">
        <v>157.5</v>
      </c>
      <c r="I1266">
        <f>SUM(H1267:H1268)</f>
      </c>
      <c r="J1266">
        <f>I1267+53.4</f>
      </c>
      <c r="K1266"/>
      <c r="L1266"/>
      <c r="M1266"/>
      <c r="N1266" t="s">
        <v>19</v>
      </c>
      <c r="O1266" t="s">
        <v>9</v>
      </c>
      <c r="P1266"/>
      <c r="Q1266" t="s">
        <v>10</v>
      </c>
      <c r="R1266" t="n">
        <v>12800.0</v>
      </c>
      <c r="S1266" t="n">
        <v>0.0</v>
      </c>
      <c r="T1266" t="s">
        <v>9</v>
      </c>
      <c r="U1266" t="s">
        <v>854</v>
      </c>
      <c r="V1266"/>
      <c r="W1266"/>
    </row>
    <row r="1267">
      <c r="A1267" t="s">
        <v>1503</v>
      </c>
      <c r="B1267"/>
      <c r="C1267"/>
      <c r="D1267"/>
      <c r="E1267"/>
      <c r="F1267" t="s">
        <v>1838</v>
      </c>
      <c r="G1267" t="s">
        <v>46</v>
      </c>
      <c r="H1267" t="n">
        <v>157.1</v>
      </c>
      <c r="I1267"/>
      <c r="J1267"/>
      <c r="K1267"/>
      <c r="L1267"/>
      <c r="M1267"/>
      <c r="N1267" t="s">
        <v>19</v>
      </c>
      <c r="O1267" t="s">
        <v>9</v>
      </c>
      <c r="P1267"/>
      <c r="Q1267" t="s">
        <v>10</v>
      </c>
      <c r="R1267" t="n">
        <v>12700.0</v>
      </c>
      <c r="S1267" t="n">
        <v>0.0</v>
      </c>
      <c r="T1267" t="s">
        <v>9</v>
      </c>
      <c r="U1267" t="s">
        <v>854</v>
      </c>
      <c r="V1267"/>
      <c r="W1267"/>
    </row>
    <row r="1268">
      <c r="A1268" t="s">
        <v>1503</v>
      </c>
      <c r="B1268" t="n">
        <v>45464.0</v>
      </c>
      <c r="C1268" t="s">
        <v>1839</v>
      </c>
      <c r="D1268" t="s">
        <v>4</v>
      </c>
      <c r="E1268" t="s">
        <v>1706</v>
      </c>
      <c r="F1268" t="s">
        <v>1840</v>
      </c>
      <c r="G1268" t="s">
        <v>1841</v>
      </c>
      <c r="H1268" t="n">
        <v>175.9</v>
      </c>
      <c r="I1268">
        <f>SUM(H1269:H1270)</f>
      </c>
      <c r="J1268" t="n">
        <v>404.9</v>
      </c>
      <c r="K1268"/>
      <c r="L1268"/>
      <c r="M1268"/>
      <c r="N1268" t="s">
        <v>19</v>
      </c>
      <c r="O1268" t="s">
        <v>9</v>
      </c>
      <c r="P1268"/>
      <c r="Q1268" t="s">
        <v>10</v>
      </c>
      <c r="R1268" t="n">
        <v>12500.0</v>
      </c>
      <c r="S1268" t="n">
        <v>0.0</v>
      </c>
      <c r="T1268" t="s">
        <v>9</v>
      </c>
      <c r="U1268" t="s">
        <v>12</v>
      </c>
      <c r="V1268"/>
      <c r="W1268"/>
    </row>
    <row r="1269">
      <c r="A1269" t="s">
        <v>1503</v>
      </c>
      <c r="B1269"/>
      <c r="C1269"/>
      <c r="D1269"/>
      <c r="E1269"/>
      <c r="F1269" t="s">
        <v>1842</v>
      </c>
      <c r="G1269" t="s">
        <v>1841</v>
      </c>
      <c r="H1269" t="n">
        <v>174.1</v>
      </c>
      <c r="I1269"/>
      <c r="J1269"/>
      <c r="K1269"/>
      <c r="L1269"/>
      <c r="M1269"/>
      <c r="N1269" t="s">
        <v>19</v>
      </c>
      <c r="O1269" t="s">
        <v>9</v>
      </c>
      <c r="P1269"/>
      <c r="Q1269" t="s">
        <v>10</v>
      </c>
      <c r="R1269" t="n">
        <v>12400.0</v>
      </c>
      <c r="S1269" t="n">
        <v>0.0</v>
      </c>
      <c r="T1269" t="s">
        <v>9</v>
      </c>
      <c r="U1269" t="s">
        <v>12</v>
      </c>
      <c r="V1269"/>
      <c r="W1269"/>
    </row>
    <row r="1270">
      <c r="A1270" t="s">
        <v>1503</v>
      </c>
      <c r="B1270"/>
      <c r="C1270" t="s">
        <v>1843</v>
      </c>
      <c r="D1270"/>
      <c r="E1270" t="s">
        <v>1844</v>
      </c>
      <c r="F1270" t="s">
        <v>1845</v>
      </c>
      <c r="G1270" t="s">
        <v>1846</v>
      </c>
      <c r="H1270" t="n">
        <v>152.9</v>
      </c>
      <c r="I1270">
        <f>SUM(H1271:H1272)</f>
      </c>
      <c r="J1270">
        <f>I1271+66.7</f>
      </c>
      <c r="K1270"/>
      <c r="L1270"/>
      <c r="M1270"/>
      <c r="N1270" t="s">
        <v>8</v>
      </c>
      <c r="O1270" t="s">
        <v>9</v>
      </c>
      <c r="P1270"/>
      <c r="Q1270" t="s">
        <v>10</v>
      </c>
      <c r="R1270" t="n">
        <v>11000.0</v>
      </c>
      <c r="S1270" t="n">
        <v>0.0</v>
      </c>
      <c r="T1270" t="s">
        <v>9</v>
      </c>
      <c r="U1270" t="s">
        <v>12</v>
      </c>
      <c r="V1270"/>
      <c r="W1270"/>
    </row>
    <row r="1271">
      <c r="A1271" t="s">
        <v>1503</v>
      </c>
      <c r="B1271"/>
      <c r="C1271"/>
      <c r="D1271"/>
      <c r="E1271"/>
      <c r="F1271" t="s">
        <v>1847</v>
      </c>
      <c r="G1271" t="s">
        <v>1846</v>
      </c>
      <c r="H1271" t="n">
        <v>157.7</v>
      </c>
      <c r="I1271"/>
      <c r="J1271"/>
      <c r="K1271"/>
      <c r="L1271"/>
      <c r="M1271"/>
      <c r="N1271" t="s">
        <v>8</v>
      </c>
      <c r="O1271" t="s">
        <v>9</v>
      </c>
      <c r="P1271"/>
      <c r="Q1271" t="s">
        <v>10</v>
      </c>
      <c r="R1271" t="n">
        <v>11000.0</v>
      </c>
      <c r="S1271" t="n">
        <v>0.0</v>
      </c>
      <c r="T1271" t="s">
        <v>9</v>
      </c>
      <c r="U1271" t="s">
        <v>12</v>
      </c>
      <c r="V1271"/>
      <c r="W1271"/>
    </row>
    <row r="1272">
      <c r="A1272" t="s">
        <v>1503</v>
      </c>
      <c r="B1272" t="n">
        <v>45465.0</v>
      </c>
      <c r="C1272" t="s">
        <v>1848</v>
      </c>
      <c r="D1272"/>
      <c r="E1272" t="s">
        <v>1689</v>
      </c>
      <c r="F1272" t="s">
        <v>1849</v>
      </c>
      <c r="G1272" t="s">
        <v>1850</v>
      </c>
      <c r="H1272" t="n">
        <v>189.6</v>
      </c>
      <c r="I1272">
        <f>SUM(H1273:H1274)</f>
      </c>
      <c r="J1272" t="n">
        <v>454.8</v>
      </c>
      <c r="K1272"/>
      <c r="L1272"/>
      <c r="M1272"/>
      <c r="N1272" t="s">
        <v>19</v>
      </c>
      <c r="O1272" t="s">
        <v>9</v>
      </c>
      <c r="P1272"/>
      <c r="Q1272" t="s">
        <v>10</v>
      </c>
      <c r="R1272" t="n">
        <v>11600.0</v>
      </c>
      <c r="S1272" t="n">
        <v>0.0</v>
      </c>
      <c r="T1272" t="s">
        <v>9</v>
      </c>
      <c r="U1272" t="s">
        <v>12</v>
      </c>
      <c r="V1272"/>
      <c r="W1272"/>
    </row>
    <row r="1273">
      <c r="A1273" t="s">
        <v>1503</v>
      </c>
      <c r="B1273"/>
      <c r="C1273"/>
      <c r="D1273"/>
      <c r="E1273"/>
      <c r="F1273" t="s">
        <v>1851</v>
      </c>
      <c r="G1273" t="s">
        <v>1850</v>
      </c>
      <c r="H1273" t="n">
        <v>200.8</v>
      </c>
      <c r="I1273"/>
      <c r="J1273"/>
      <c r="K1273"/>
      <c r="L1273"/>
      <c r="M1273"/>
      <c r="N1273" t="s">
        <v>19</v>
      </c>
      <c r="O1273" t="s">
        <v>9</v>
      </c>
      <c r="P1273"/>
      <c r="Q1273" t="s">
        <v>10</v>
      </c>
      <c r="R1273" t="n">
        <v>12300.0</v>
      </c>
      <c r="S1273" t="n">
        <v>1.0</v>
      </c>
      <c r="T1273" t="s">
        <v>9</v>
      </c>
      <c r="U1273" t="s">
        <v>12</v>
      </c>
      <c r="V1273"/>
      <c r="W1273"/>
    </row>
    <row r="1274">
      <c r="A1274" t="s">
        <v>1503</v>
      </c>
      <c r="B1274"/>
      <c r="C1274" t="s">
        <v>1852</v>
      </c>
      <c r="D1274"/>
      <c r="E1274" t="s">
        <v>1853</v>
      </c>
      <c r="F1274" t="s">
        <v>1854</v>
      </c>
      <c r="G1274" t="s">
        <v>1855</v>
      </c>
      <c r="H1274" t="n">
        <v>269.8</v>
      </c>
      <c r="I1274">
        <f>SUM(H1275:H1276)</f>
      </c>
      <c r="J1274" t="n">
        <v>604.5</v>
      </c>
      <c r="K1274"/>
      <c r="L1274"/>
      <c r="M1274"/>
      <c r="N1274" t="s">
        <v>19</v>
      </c>
      <c r="O1274" t="s">
        <v>9</v>
      </c>
      <c r="P1274"/>
      <c r="Q1274" t="s">
        <v>10</v>
      </c>
      <c r="R1274" t="n">
        <v>12000.0</v>
      </c>
      <c r="S1274" t="n">
        <v>0.0</v>
      </c>
      <c r="T1274" t="s">
        <v>1856</v>
      </c>
      <c r="U1274" t="s">
        <v>12</v>
      </c>
      <c r="V1274"/>
      <c r="W1274"/>
    </row>
    <row r="1275">
      <c r="A1275" t="s">
        <v>1503</v>
      </c>
      <c r="B1275"/>
      <c r="C1275"/>
      <c r="D1275"/>
      <c r="E1275"/>
      <c r="F1275" t="s">
        <v>1857</v>
      </c>
      <c r="G1275" t="s">
        <v>1855</v>
      </c>
      <c r="H1275" t="n">
        <v>259.2</v>
      </c>
      <c r="I1275"/>
      <c r="J1275"/>
      <c r="K1275"/>
      <c r="L1275"/>
      <c r="M1275"/>
      <c r="N1275" t="s">
        <v>19</v>
      </c>
      <c r="O1275" t="s">
        <v>9</v>
      </c>
      <c r="P1275"/>
      <c r="Q1275" t="s">
        <v>10</v>
      </c>
      <c r="R1275" t="n">
        <v>11500.0</v>
      </c>
      <c r="S1275" t="n">
        <v>0.0</v>
      </c>
      <c r="T1275" t="s">
        <v>1858</v>
      </c>
      <c r="U1275" t="s">
        <v>12</v>
      </c>
      <c r="V1275"/>
      <c r="W1275"/>
    </row>
    <row r="1276">
      <c r="A1276" t="s">
        <v>1503</v>
      </c>
      <c r="B1276"/>
      <c r="C1276" t="s">
        <v>1859</v>
      </c>
      <c r="D1276"/>
      <c r="E1276" t="s">
        <v>69</v>
      </c>
      <c r="F1276" t="s">
        <v>1860</v>
      </c>
      <c r="G1276" t="s">
        <v>1133</v>
      </c>
      <c r="H1276" t="n">
        <v>175.5</v>
      </c>
      <c r="I1276">
        <f>SUM(H1277:H1278)</f>
      </c>
      <c r="J1276" t="n">
        <v>413.2</v>
      </c>
      <c r="K1276"/>
      <c r="L1276"/>
      <c r="M1276"/>
      <c r="N1276" t="s">
        <v>8</v>
      </c>
      <c r="O1276" t="s">
        <v>9</v>
      </c>
      <c r="P1276"/>
      <c r="Q1276" t="s">
        <v>10</v>
      </c>
      <c r="R1276" t="n">
        <v>11700.0</v>
      </c>
      <c r="S1276" t="n">
        <v>0.0</v>
      </c>
      <c r="T1276" t="s">
        <v>9</v>
      </c>
      <c r="U1276" t="s">
        <v>12</v>
      </c>
      <c r="V1276" t="s">
        <v>1861</v>
      </c>
      <c r="W1276"/>
    </row>
    <row r="1277">
      <c r="A1277" t="s">
        <v>1503</v>
      </c>
      <c r="B1277"/>
      <c r="C1277"/>
      <c r="D1277"/>
      <c r="E1277"/>
      <c r="F1277" t="s">
        <v>1862</v>
      </c>
      <c r="G1277" t="s">
        <v>1133</v>
      </c>
      <c r="H1277" t="n">
        <v>170.3</v>
      </c>
      <c r="I1277"/>
      <c r="J1277"/>
      <c r="K1277"/>
      <c r="L1277"/>
      <c r="M1277"/>
      <c r="N1277" t="s">
        <v>8</v>
      </c>
      <c r="O1277" t="s">
        <v>9</v>
      </c>
      <c r="P1277"/>
      <c r="Q1277" t="s">
        <v>10</v>
      </c>
      <c r="R1277" t="n">
        <v>11400.0</v>
      </c>
      <c r="S1277" t="n">
        <v>0.0</v>
      </c>
      <c r="T1277" t="s">
        <v>9</v>
      </c>
      <c r="U1277" t="s">
        <v>12</v>
      </c>
      <c r="V1277" t="s">
        <v>1861</v>
      </c>
      <c r="W1277"/>
    </row>
    <row r="1278">
      <c r="A1278" t="s">
        <v>1503</v>
      </c>
      <c r="B1278"/>
      <c r="C1278" t="s">
        <v>1863</v>
      </c>
      <c r="D1278" t="s">
        <v>4</v>
      </c>
      <c r="E1278" t="s">
        <v>1689</v>
      </c>
      <c r="F1278" t="s">
        <v>1864</v>
      </c>
      <c r="G1278" t="s">
        <v>1865</v>
      </c>
      <c r="H1278" t="n">
        <v>95.1</v>
      </c>
      <c r="I1278">
        <f>SUM(H1279:H1282)</f>
      </c>
      <c r="J1278">
        <f>I1279+67.3</f>
      </c>
      <c r="K1278"/>
      <c r="L1278"/>
      <c r="M1278"/>
      <c r="N1278" t="s">
        <v>19</v>
      </c>
      <c r="O1278" t="s">
        <v>9</v>
      </c>
      <c r="P1278"/>
      <c r="Q1278" t="s">
        <v>10</v>
      </c>
      <c r="R1278" t="n">
        <v>12400.0</v>
      </c>
      <c r="S1278" t="n">
        <v>0.0</v>
      </c>
      <c r="T1278" t="s">
        <v>9</v>
      </c>
      <c r="U1278" t="s">
        <v>854</v>
      </c>
      <c r="V1278"/>
      <c r="W1278"/>
    </row>
    <row r="1279">
      <c r="A1279" t="s">
        <v>1503</v>
      </c>
      <c r="B1279"/>
      <c r="C1279"/>
      <c r="D1279"/>
      <c r="E1279"/>
      <c r="F1279" t="s">
        <v>1866</v>
      </c>
      <c r="G1279" t="s">
        <v>1865</v>
      </c>
      <c r="H1279" t="n">
        <v>94.5</v>
      </c>
      <c r="I1279"/>
      <c r="J1279"/>
      <c r="K1279"/>
      <c r="L1279"/>
      <c r="M1279"/>
      <c r="N1279" t="s">
        <v>19</v>
      </c>
      <c r="O1279" t="s">
        <v>9</v>
      </c>
      <c r="P1279"/>
      <c r="Q1279" t="s">
        <v>10</v>
      </c>
      <c r="R1279" t="n">
        <v>12300.0</v>
      </c>
      <c r="S1279" t="n">
        <v>0.0</v>
      </c>
      <c r="T1279" t="s">
        <v>9</v>
      </c>
      <c r="U1279" t="s">
        <v>854</v>
      </c>
      <c r="V1279"/>
      <c r="W1279"/>
    </row>
    <row r="1280">
      <c r="A1280" t="s">
        <v>1503</v>
      </c>
      <c r="B1280"/>
      <c r="C1280"/>
      <c r="D1280"/>
      <c r="E1280"/>
      <c r="F1280" t="s">
        <v>1867</v>
      </c>
      <c r="G1280" t="s">
        <v>1865</v>
      </c>
      <c r="H1280" t="n">
        <v>95.1</v>
      </c>
      <c r="I1280"/>
      <c r="J1280"/>
      <c r="K1280"/>
      <c r="L1280"/>
      <c r="M1280"/>
      <c r="N1280" t="s">
        <v>19</v>
      </c>
      <c r="O1280" t="s">
        <v>9</v>
      </c>
      <c r="P1280"/>
      <c r="Q1280" t="s">
        <v>10</v>
      </c>
      <c r="R1280" t="n">
        <v>12400.0</v>
      </c>
      <c r="S1280" t="n">
        <v>0.0</v>
      </c>
      <c r="T1280" t="s">
        <v>9</v>
      </c>
      <c r="U1280" t="s">
        <v>854</v>
      </c>
      <c r="V1280"/>
      <c r="W1280"/>
    </row>
    <row r="1281">
      <c r="A1281" t="s">
        <v>1503</v>
      </c>
      <c r="B1281"/>
      <c r="C1281"/>
      <c r="D1281"/>
      <c r="E1281"/>
      <c r="F1281" t="s">
        <v>1868</v>
      </c>
      <c r="G1281" t="s">
        <v>1865</v>
      </c>
      <c r="H1281" t="n">
        <v>95.5</v>
      </c>
      <c r="I1281"/>
      <c r="J1281"/>
      <c r="K1281"/>
      <c r="L1281"/>
      <c r="M1281"/>
      <c r="N1281" t="s">
        <v>19</v>
      </c>
      <c r="O1281" t="s">
        <v>9</v>
      </c>
      <c r="P1281"/>
      <c r="Q1281" t="s">
        <v>10</v>
      </c>
      <c r="R1281" t="n">
        <v>12400.0</v>
      </c>
      <c r="S1281" t="n">
        <v>0.0</v>
      </c>
      <c r="T1281" t="s">
        <v>9</v>
      </c>
      <c r="U1281" t="s">
        <v>854</v>
      </c>
      <c r="V1281"/>
      <c r="W1281"/>
    </row>
    <row r="1282">
      <c r="A1282" t="s">
        <v>1503</v>
      </c>
      <c r="B1282"/>
      <c r="C1282" t="s">
        <v>1869</v>
      </c>
      <c r="D1282" t="s">
        <v>4</v>
      </c>
      <c r="E1282" t="s">
        <v>1689</v>
      </c>
      <c r="F1282" t="s">
        <v>1870</v>
      </c>
      <c r="G1282" t="s">
        <v>1865</v>
      </c>
      <c r="H1282" t="n">
        <v>96.1</v>
      </c>
      <c r="I1282">
        <f>SUM(H1283:H1286)</f>
      </c>
      <c r="J1282">
        <f>I1283+67.3</f>
      </c>
      <c r="K1282"/>
      <c r="L1282"/>
      <c r="M1282"/>
      <c r="N1282" t="s">
        <v>19</v>
      </c>
      <c r="O1282" t="s">
        <v>9</v>
      </c>
      <c r="P1282"/>
      <c r="Q1282" t="s">
        <v>10</v>
      </c>
      <c r="R1282" t="n">
        <v>12500.0</v>
      </c>
      <c r="S1282" t="n">
        <v>0.0</v>
      </c>
      <c r="T1282" t="s">
        <v>9</v>
      </c>
      <c r="U1282" t="s">
        <v>854</v>
      </c>
      <c r="V1282"/>
      <c r="W1282"/>
    </row>
    <row r="1283">
      <c r="A1283" t="s">
        <v>1503</v>
      </c>
      <c r="B1283"/>
      <c r="C1283"/>
      <c r="D1283"/>
      <c r="E1283"/>
      <c r="F1283" t="s">
        <v>1871</v>
      </c>
      <c r="G1283" t="s">
        <v>1865</v>
      </c>
      <c r="H1283" t="n">
        <v>94.9</v>
      </c>
      <c r="I1283"/>
      <c r="J1283"/>
      <c r="K1283"/>
      <c r="L1283"/>
      <c r="M1283"/>
      <c r="N1283" t="s">
        <v>19</v>
      </c>
      <c r="O1283" t="s">
        <v>9</v>
      </c>
      <c r="P1283"/>
      <c r="Q1283" t="s">
        <v>10</v>
      </c>
      <c r="R1283" t="n">
        <v>12400.0</v>
      </c>
      <c r="S1283" t="n">
        <v>0.0</v>
      </c>
      <c r="T1283" t="s">
        <v>9</v>
      </c>
      <c r="U1283" t="s">
        <v>854</v>
      </c>
      <c r="V1283"/>
      <c r="W1283"/>
    </row>
    <row r="1284">
      <c r="A1284" t="s">
        <v>1503</v>
      </c>
      <c r="B1284"/>
      <c r="C1284"/>
      <c r="D1284"/>
      <c r="E1284"/>
      <c r="F1284" t="s">
        <v>1872</v>
      </c>
      <c r="G1284" t="s">
        <v>1865</v>
      </c>
      <c r="H1284" t="n">
        <v>96.1</v>
      </c>
      <c r="I1284"/>
      <c r="J1284"/>
      <c r="K1284"/>
      <c r="L1284"/>
      <c r="M1284"/>
      <c r="N1284" t="s">
        <v>19</v>
      </c>
      <c r="O1284" t="s">
        <v>9</v>
      </c>
      <c r="P1284"/>
      <c r="Q1284" t="s">
        <v>10</v>
      </c>
      <c r="R1284" t="n">
        <v>12500.0</v>
      </c>
      <c r="S1284" t="n">
        <v>0.0</v>
      </c>
      <c r="T1284" t="s">
        <v>9</v>
      </c>
      <c r="U1284" t="s">
        <v>854</v>
      </c>
      <c r="V1284"/>
      <c r="W1284"/>
    </row>
    <row r="1285">
      <c r="A1285" t="s">
        <v>1503</v>
      </c>
      <c r="B1285"/>
      <c r="C1285"/>
      <c r="D1285"/>
      <c r="E1285"/>
      <c r="F1285" t="s">
        <v>1873</v>
      </c>
      <c r="G1285" t="s">
        <v>1865</v>
      </c>
      <c r="H1285" t="n">
        <v>95.9</v>
      </c>
      <c r="I1285"/>
      <c r="J1285"/>
      <c r="K1285"/>
      <c r="L1285"/>
      <c r="M1285"/>
      <c r="N1285" t="s">
        <v>19</v>
      </c>
      <c r="O1285" t="s">
        <v>9</v>
      </c>
      <c r="P1285"/>
      <c r="Q1285" t="s">
        <v>10</v>
      </c>
      <c r="R1285" t="n">
        <v>12500.0</v>
      </c>
      <c r="S1285" t="n">
        <v>0.0</v>
      </c>
      <c r="T1285" t="s">
        <v>9</v>
      </c>
      <c r="U1285" t="s">
        <v>854</v>
      </c>
      <c r="V1285"/>
      <c r="W1285"/>
    </row>
    <row r="1286">
      <c r="A1286" t="s">
        <v>1503</v>
      </c>
      <c r="B1286"/>
      <c r="C1286" t="s">
        <v>1874</v>
      </c>
      <c r="D1286" t="s">
        <v>4</v>
      </c>
      <c r="E1286" t="s">
        <v>1689</v>
      </c>
      <c r="F1286" t="s">
        <v>1875</v>
      </c>
      <c r="G1286" t="s">
        <v>1865</v>
      </c>
      <c r="H1286" t="n">
        <v>95.1</v>
      </c>
      <c r="I1286">
        <f>SUM(H1287:H1290)</f>
      </c>
      <c r="J1286">
        <f>I1287+67.3</f>
      </c>
      <c r="K1286"/>
      <c r="L1286"/>
      <c r="M1286"/>
      <c r="N1286" t="s">
        <v>19</v>
      </c>
      <c r="O1286" t="s">
        <v>9</v>
      </c>
      <c r="P1286"/>
      <c r="Q1286" t="s">
        <v>10</v>
      </c>
      <c r="R1286" t="n">
        <v>12400.0</v>
      </c>
      <c r="S1286" t="n">
        <v>0.0</v>
      </c>
      <c r="T1286" t="s">
        <v>9</v>
      </c>
      <c r="U1286" t="s">
        <v>854</v>
      </c>
      <c r="V1286"/>
      <c r="W1286"/>
    </row>
    <row r="1287">
      <c r="A1287" t="s">
        <v>1503</v>
      </c>
      <c r="B1287"/>
      <c r="C1287"/>
      <c r="D1287"/>
      <c r="E1287"/>
      <c r="F1287" t="s">
        <v>1876</v>
      </c>
      <c r="G1287" t="s">
        <v>1865</v>
      </c>
      <c r="H1287" t="n">
        <v>94.1</v>
      </c>
      <c r="I1287"/>
      <c r="J1287"/>
      <c r="K1287"/>
      <c r="L1287"/>
      <c r="M1287"/>
      <c r="N1287" t="s">
        <v>19</v>
      </c>
      <c r="O1287" t="s">
        <v>9</v>
      </c>
      <c r="P1287"/>
      <c r="Q1287" t="s">
        <v>10</v>
      </c>
      <c r="R1287" t="n">
        <v>12300.0</v>
      </c>
      <c r="S1287" t="n">
        <v>0.0</v>
      </c>
      <c r="T1287" t="s">
        <v>9</v>
      </c>
      <c r="U1287" t="s">
        <v>854</v>
      </c>
      <c r="V1287"/>
      <c r="W1287"/>
    </row>
    <row r="1288">
      <c r="A1288" t="s">
        <v>1503</v>
      </c>
      <c r="B1288"/>
      <c r="C1288"/>
      <c r="D1288"/>
      <c r="E1288"/>
      <c r="F1288" t="s">
        <v>1877</v>
      </c>
      <c r="G1288" t="s">
        <v>1865</v>
      </c>
      <c r="H1288" t="n">
        <v>95.3</v>
      </c>
      <c r="I1288"/>
      <c r="J1288"/>
      <c r="K1288"/>
      <c r="L1288"/>
      <c r="M1288"/>
      <c r="N1288" t="s">
        <v>19</v>
      </c>
      <c r="O1288" t="s">
        <v>9</v>
      </c>
      <c r="P1288"/>
      <c r="Q1288" t="s">
        <v>10</v>
      </c>
      <c r="R1288" t="n">
        <v>12400.0</v>
      </c>
      <c r="S1288" t="n">
        <v>0.0</v>
      </c>
      <c r="T1288" t="s">
        <v>9</v>
      </c>
      <c r="U1288" t="s">
        <v>854</v>
      </c>
      <c r="V1288"/>
      <c r="W1288"/>
    </row>
    <row r="1289">
      <c r="A1289" t="s">
        <v>1503</v>
      </c>
      <c r="B1289"/>
      <c r="C1289"/>
      <c r="D1289"/>
      <c r="E1289"/>
      <c r="F1289" t="s">
        <v>1878</v>
      </c>
      <c r="G1289" t="s">
        <v>1865</v>
      </c>
      <c r="H1289" t="n">
        <v>94.9</v>
      </c>
      <c r="I1289"/>
      <c r="J1289"/>
      <c r="K1289"/>
      <c r="L1289"/>
      <c r="M1289"/>
      <c r="N1289" t="s">
        <v>19</v>
      </c>
      <c r="O1289" t="s">
        <v>9</v>
      </c>
      <c r="P1289"/>
      <c r="Q1289" t="s">
        <v>10</v>
      </c>
      <c r="R1289" t="n">
        <v>12400.0</v>
      </c>
      <c r="S1289" t="n">
        <v>0.0</v>
      </c>
      <c r="T1289" t="s">
        <v>9</v>
      </c>
      <c r="U1289" t="s">
        <v>854</v>
      </c>
      <c r="V1289"/>
      <c r="W1289"/>
    </row>
    <row r="1290">
      <c r="A1290" t="s">
        <v>1503</v>
      </c>
      <c r="B1290"/>
      <c r="C1290" t="s">
        <v>1879</v>
      </c>
      <c r="D1290" t="s">
        <v>4</v>
      </c>
      <c r="E1290" t="s">
        <v>1880</v>
      </c>
      <c r="F1290" t="s">
        <v>1881</v>
      </c>
      <c r="G1290" t="s">
        <v>953</v>
      </c>
      <c r="H1290" t="n">
        <v>110.1</v>
      </c>
      <c r="I1290">
        <f>SUM(H1291:H1294)</f>
      </c>
      <c r="J1290">
        <f>I1291+67.3</f>
      </c>
      <c r="K1290"/>
      <c r="L1290"/>
      <c r="M1290"/>
      <c r="N1290" t="s">
        <v>19</v>
      </c>
      <c r="O1290" t="s">
        <v>9</v>
      </c>
      <c r="P1290"/>
      <c r="Q1290" t="s">
        <v>10</v>
      </c>
      <c r="R1290" t="n">
        <v>13200.0</v>
      </c>
      <c r="S1290" t="n">
        <v>0.0</v>
      </c>
      <c r="T1290" t="s">
        <v>9</v>
      </c>
      <c r="U1290" t="s">
        <v>854</v>
      </c>
      <c r="V1290"/>
      <c r="W1290"/>
    </row>
    <row r="1291">
      <c r="A1291" t="s">
        <v>1503</v>
      </c>
      <c r="B1291"/>
      <c r="C1291"/>
      <c r="D1291"/>
      <c r="E1291"/>
      <c r="F1291" t="s">
        <v>1882</v>
      </c>
      <c r="G1291" t="s">
        <v>953</v>
      </c>
      <c r="H1291" t="n">
        <v>108.5</v>
      </c>
      <c r="I1291"/>
      <c r="J1291"/>
      <c r="K1291"/>
      <c r="L1291"/>
      <c r="M1291"/>
      <c r="N1291" t="s">
        <v>19</v>
      </c>
      <c r="O1291" t="s">
        <v>9</v>
      </c>
      <c r="P1291"/>
      <c r="Q1291" t="s">
        <v>10</v>
      </c>
      <c r="R1291" t="n">
        <v>13000.0</v>
      </c>
      <c r="S1291" t="n">
        <v>0.0</v>
      </c>
      <c r="T1291" t="s">
        <v>9</v>
      </c>
      <c r="U1291" t="s">
        <v>854</v>
      </c>
      <c r="V1291"/>
      <c r="W1291"/>
    </row>
    <row r="1292">
      <c r="A1292" t="s">
        <v>1503</v>
      </c>
      <c r="B1292"/>
      <c r="C1292"/>
      <c r="D1292"/>
      <c r="E1292"/>
      <c r="F1292" t="s">
        <v>1883</v>
      </c>
      <c r="G1292" t="s">
        <v>953</v>
      </c>
      <c r="H1292" t="n">
        <v>109.9</v>
      </c>
      <c r="I1292"/>
      <c r="J1292"/>
      <c r="K1292"/>
      <c r="L1292"/>
      <c r="M1292"/>
      <c r="N1292" t="s">
        <v>19</v>
      </c>
      <c r="O1292" t="s">
        <v>9</v>
      </c>
      <c r="P1292"/>
      <c r="Q1292" t="s">
        <v>10</v>
      </c>
      <c r="R1292" t="n">
        <v>13200.0</v>
      </c>
      <c r="S1292" t="n">
        <v>0.0</v>
      </c>
      <c r="T1292" t="s">
        <v>9</v>
      </c>
      <c r="U1292" t="s">
        <v>854</v>
      </c>
      <c r="V1292"/>
      <c r="W1292"/>
    </row>
    <row r="1293">
      <c r="A1293" t="s">
        <v>1503</v>
      </c>
      <c r="B1293"/>
      <c r="C1293"/>
      <c r="D1293"/>
      <c r="E1293"/>
      <c r="F1293" t="s">
        <v>1884</v>
      </c>
      <c r="G1293" t="s">
        <v>953</v>
      </c>
      <c r="H1293" t="n">
        <v>107.9</v>
      </c>
      <c r="I1293"/>
      <c r="J1293"/>
      <c r="K1293"/>
      <c r="L1293"/>
      <c r="M1293"/>
      <c r="N1293" t="s">
        <v>19</v>
      </c>
      <c r="O1293" t="s">
        <v>9</v>
      </c>
      <c r="P1293"/>
      <c r="Q1293" t="s">
        <v>10</v>
      </c>
      <c r="R1293" t="n">
        <v>13000.0</v>
      </c>
      <c r="S1293" t="n">
        <v>0.0</v>
      </c>
      <c r="T1293" t="s">
        <v>9</v>
      </c>
      <c r="U1293" t="s">
        <v>854</v>
      </c>
      <c r="V1293"/>
      <c r="W1293"/>
    </row>
    <row r="1294">
      <c r="A1294" t="s">
        <v>1503</v>
      </c>
      <c r="B1294"/>
      <c r="C1294" t="s">
        <v>1885</v>
      </c>
      <c r="D1294" t="s">
        <v>4</v>
      </c>
      <c r="E1294" t="s">
        <v>1886</v>
      </c>
      <c r="F1294" t="s">
        <v>1887</v>
      </c>
      <c r="G1294" t="s">
        <v>1141</v>
      </c>
      <c r="H1294" t="n">
        <v>242.2</v>
      </c>
      <c r="I1294">
        <f>SUM(H1295:H1296)</f>
      </c>
      <c r="J1294">
        <f>I1295+70.3</f>
      </c>
      <c r="K1294"/>
      <c r="L1294"/>
      <c r="M1294"/>
      <c r="N1294" t="s">
        <v>19</v>
      </c>
      <c r="O1294" t="s">
        <v>9</v>
      </c>
      <c r="P1294"/>
      <c r="Q1294" t="s">
        <v>10</v>
      </c>
      <c r="R1294" t="n">
        <v>11200.0</v>
      </c>
      <c r="S1294" t="n">
        <v>0.0</v>
      </c>
      <c r="T1294" t="s">
        <v>9</v>
      </c>
      <c r="U1294" t="s">
        <v>854</v>
      </c>
      <c r="V1294"/>
      <c r="W1294"/>
    </row>
    <row r="1295">
      <c r="A1295" t="s">
        <v>1503</v>
      </c>
      <c r="B1295"/>
      <c r="C1295"/>
      <c r="D1295"/>
      <c r="E1295"/>
      <c r="F1295" t="s">
        <v>1888</v>
      </c>
      <c r="G1295" t="s">
        <v>1141</v>
      </c>
      <c r="H1295" t="n">
        <v>244.4</v>
      </c>
      <c r="I1295"/>
      <c r="J1295"/>
      <c r="K1295"/>
      <c r="L1295"/>
      <c r="M1295"/>
      <c r="N1295" t="s">
        <v>19</v>
      </c>
      <c r="O1295" t="s">
        <v>9</v>
      </c>
      <c r="P1295"/>
      <c r="Q1295" t="s">
        <v>10</v>
      </c>
      <c r="R1295" t="n">
        <v>11300.0</v>
      </c>
      <c r="S1295" t="n">
        <v>0.0</v>
      </c>
      <c r="T1295" t="s">
        <v>9</v>
      </c>
      <c r="U1295" t="s">
        <v>854</v>
      </c>
      <c r="V1295"/>
      <c r="W1295"/>
    </row>
    <row r="1296">
      <c r="A1296" t="s">
        <v>1503</v>
      </c>
      <c r="B1296"/>
      <c r="C1296" t="s">
        <v>1889</v>
      </c>
      <c r="D1296" t="s">
        <v>4</v>
      </c>
      <c r="E1296" t="s">
        <v>1706</v>
      </c>
      <c r="F1296" t="s">
        <v>1890</v>
      </c>
      <c r="G1296" t="s">
        <v>1506</v>
      </c>
      <c r="H1296" t="n">
        <v>145.9</v>
      </c>
      <c r="I1296">
        <f>SUM(H1297:H1298)</f>
      </c>
      <c r="J1296">
        <f>I1297+54.9</f>
      </c>
      <c r="K1296"/>
      <c r="L1296"/>
      <c r="M1296"/>
      <c r="N1296" t="s">
        <v>19</v>
      </c>
      <c r="O1296" t="s">
        <v>9</v>
      </c>
      <c r="P1296"/>
      <c r="Q1296" t="s">
        <v>10</v>
      </c>
      <c r="R1296" t="n">
        <v>11700.0</v>
      </c>
      <c r="S1296" t="n">
        <v>0.0</v>
      </c>
      <c r="T1296" t="s">
        <v>9</v>
      </c>
      <c r="U1296" t="s">
        <v>854</v>
      </c>
      <c r="V1296"/>
      <c r="W1296"/>
    </row>
    <row r="1297">
      <c r="A1297" t="s">
        <v>1503</v>
      </c>
      <c r="B1297"/>
      <c r="C1297"/>
      <c r="D1297"/>
      <c r="E1297"/>
      <c r="F1297" t="s">
        <v>1891</v>
      </c>
      <c r="G1297" t="s">
        <v>1506</v>
      </c>
      <c r="H1297" t="n">
        <v>142.7</v>
      </c>
      <c r="I1297"/>
      <c r="J1297"/>
      <c r="K1297"/>
      <c r="L1297"/>
      <c r="M1297"/>
      <c r="N1297" t="s">
        <v>19</v>
      </c>
      <c r="O1297" t="s">
        <v>9</v>
      </c>
      <c r="P1297"/>
      <c r="Q1297" t="s">
        <v>10</v>
      </c>
      <c r="R1297" t="n">
        <v>11400.0</v>
      </c>
      <c r="S1297" t="n">
        <v>0.0</v>
      </c>
      <c r="T1297" t="s">
        <v>9</v>
      </c>
      <c r="U1297" t="s">
        <v>854</v>
      </c>
      <c r="V1297"/>
      <c r="W1297"/>
    </row>
    <row r="1298">
      <c r="A1298" t="s">
        <v>1503</v>
      </c>
      <c r="B1298"/>
      <c r="C1298" t="s">
        <v>1892</v>
      </c>
      <c r="D1298" t="s">
        <v>4</v>
      </c>
      <c r="E1298" t="s">
        <v>1880</v>
      </c>
      <c r="F1298" t="s">
        <v>1893</v>
      </c>
      <c r="G1298" t="s">
        <v>1894</v>
      </c>
      <c r="H1298" t="n">
        <v>226.8</v>
      </c>
      <c r="I1298">
        <f>SUM(H1299:H1300)</f>
      </c>
      <c r="J1298">
        <f>I1299+76.8</f>
      </c>
      <c r="K1298"/>
      <c r="L1298"/>
      <c r="M1298"/>
      <c r="N1298" t="s">
        <v>19</v>
      </c>
      <c r="O1298" t="s">
        <v>9</v>
      </c>
      <c r="P1298"/>
      <c r="Q1298" t="s">
        <v>10</v>
      </c>
      <c r="R1298" t="n">
        <v>12200.0</v>
      </c>
      <c r="S1298" t="n">
        <v>1.0</v>
      </c>
      <c r="T1298" t="s">
        <v>9</v>
      </c>
      <c r="U1298" t="s">
        <v>854</v>
      </c>
      <c r="V1298"/>
      <c r="W1298"/>
    </row>
    <row r="1299">
      <c r="A1299" t="s">
        <v>1503</v>
      </c>
      <c r="B1299"/>
      <c r="C1299"/>
      <c r="D1299"/>
      <c r="E1299"/>
      <c r="F1299" t="s">
        <v>1895</v>
      </c>
      <c r="G1299" t="s">
        <v>1894</v>
      </c>
      <c r="H1299" t="n">
        <v>210.8</v>
      </c>
      <c r="I1299"/>
      <c r="J1299"/>
      <c r="K1299"/>
      <c r="L1299"/>
      <c r="M1299"/>
      <c r="N1299" t="s">
        <v>19</v>
      </c>
      <c r="O1299" t="s">
        <v>9</v>
      </c>
      <c r="P1299"/>
      <c r="Q1299" t="s">
        <v>10</v>
      </c>
      <c r="R1299" t="n">
        <v>11400.0</v>
      </c>
      <c r="S1299" t="n">
        <v>0.0</v>
      </c>
      <c r="T1299" t="s">
        <v>9</v>
      </c>
      <c r="U1299" t="s">
        <v>854</v>
      </c>
      <c r="V1299"/>
      <c r="W1299"/>
    </row>
    <row r="1300">
      <c r="A1300" t="s">
        <v>1503</v>
      </c>
      <c r="B1300"/>
      <c r="C1300" t="s">
        <v>1896</v>
      </c>
      <c r="D1300" t="s">
        <v>4</v>
      </c>
      <c r="E1300" t="s">
        <v>1880</v>
      </c>
      <c r="F1300" t="s">
        <v>1897</v>
      </c>
      <c r="G1300" t="s">
        <v>1742</v>
      </c>
      <c r="H1300" t="n">
        <v>206.1</v>
      </c>
      <c r="I1300">
        <f>SUM(H1301:H1302)</f>
      </c>
      <c r="J1300">
        <f>I1301+76.6</f>
      </c>
      <c r="K1300"/>
      <c r="L1300"/>
      <c r="M1300"/>
      <c r="N1300" t="s">
        <v>19</v>
      </c>
      <c r="O1300" t="s">
        <v>9</v>
      </c>
      <c r="P1300"/>
      <c r="Q1300" t="s">
        <v>10</v>
      </c>
      <c r="R1300" t="n">
        <v>11600.0</v>
      </c>
      <c r="S1300" t="n">
        <v>0.0</v>
      </c>
      <c r="T1300" t="s">
        <v>9</v>
      </c>
      <c r="U1300" t="s">
        <v>854</v>
      </c>
      <c r="V1300"/>
      <c r="W1300"/>
    </row>
    <row r="1301">
      <c r="A1301" t="s">
        <v>1503</v>
      </c>
      <c r="B1301"/>
      <c r="C1301"/>
      <c r="D1301"/>
      <c r="E1301"/>
      <c r="F1301" t="s">
        <v>1898</v>
      </c>
      <c r="G1301" t="s">
        <v>1742</v>
      </c>
      <c r="H1301" t="n">
        <v>206.7</v>
      </c>
      <c r="I1301"/>
      <c r="J1301"/>
      <c r="K1301"/>
      <c r="L1301"/>
      <c r="M1301"/>
      <c r="N1301" t="s">
        <v>19</v>
      </c>
      <c r="O1301" t="s">
        <v>9</v>
      </c>
      <c r="P1301"/>
      <c r="Q1301" t="s">
        <v>10</v>
      </c>
      <c r="R1301" t="n">
        <v>11600.0</v>
      </c>
      <c r="S1301" t="n">
        <v>0.0</v>
      </c>
      <c r="T1301" t="s">
        <v>9</v>
      </c>
      <c r="U1301" t="s">
        <v>854</v>
      </c>
      <c r="V1301"/>
      <c r="W1301"/>
    </row>
    <row r="1302">
      <c r="A1302" t="s">
        <v>1503</v>
      </c>
      <c r="B1302"/>
      <c r="C1302" t="s">
        <v>1899</v>
      </c>
      <c r="D1302" t="s">
        <v>4</v>
      </c>
      <c r="E1302" t="s">
        <v>1689</v>
      </c>
      <c r="F1302" t="s">
        <v>1900</v>
      </c>
      <c r="G1302" t="s">
        <v>1901</v>
      </c>
      <c r="H1302" t="n">
        <v>208.1</v>
      </c>
      <c r="I1302">
        <f>SUM(H1303:H1304)</f>
      </c>
      <c r="J1302">
        <f>I1303+67.5</f>
      </c>
      <c r="K1302"/>
      <c r="L1302"/>
      <c r="M1302"/>
      <c r="N1302" t="s">
        <v>19</v>
      </c>
      <c r="O1302" t="s">
        <v>9</v>
      </c>
      <c r="P1302"/>
      <c r="Q1302" t="s">
        <v>10</v>
      </c>
      <c r="R1302" t="n">
        <v>11800.0</v>
      </c>
      <c r="S1302" t="n">
        <v>0.0</v>
      </c>
      <c r="T1302" t="s">
        <v>9</v>
      </c>
      <c r="U1302" t="s">
        <v>854</v>
      </c>
      <c r="V1302"/>
      <c r="W1302"/>
    </row>
    <row r="1303">
      <c r="A1303" t="s">
        <v>1503</v>
      </c>
      <c r="B1303"/>
      <c r="C1303"/>
      <c r="D1303"/>
      <c r="E1303"/>
      <c r="F1303" t="s">
        <v>1902</v>
      </c>
      <c r="G1303" t="s">
        <v>1901</v>
      </c>
      <c r="H1303" t="n">
        <v>218.7</v>
      </c>
      <c r="I1303"/>
      <c r="J1303"/>
      <c r="K1303"/>
      <c r="L1303"/>
      <c r="M1303"/>
      <c r="N1303" t="s">
        <v>19</v>
      </c>
      <c r="O1303" t="s">
        <v>9</v>
      </c>
      <c r="P1303"/>
      <c r="Q1303" t="s">
        <v>10</v>
      </c>
      <c r="R1303" t="n">
        <v>11500.0</v>
      </c>
      <c r="S1303" t="n">
        <v>0.0</v>
      </c>
      <c r="T1303" t="s">
        <v>9</v>
      </c>
      <c r="U1303" t="s">
        <v>854</v>
      </c>
      <c r="V1303"/>
      <c r="W1303"/>
    </row>
    <row r="1304">
      <c r="A1304" t="s">
        <v>1503</v>
      </c>
      <c r="B1304" t="n">
        <v>45468.0</v>
      </c>
      <c r="C1304" t="s">
        <v>1903</v>
      </c>
      <c r="D1304" t="s">
        <v>4</v>
      </c>
      <c r="E1304" t="s">
        <v>641</v>
      </c>
      <c r="F1304" t="s">
        <v>1904</v>
      </c>
      <c r="G1304" t="s">
        <v>1905</v>
      </c>
      <c r="H1304" t="n">
        <v>215.6</v>
      </c>
      <c r="I1304">
        <f>SUM(H1305:H1306)</f>
      </c>
      <c r="J1304">
        <f>I1305+68.6</f>
      </c>
      <c r="K1304"/>
      <c r="L1304"/>
      <c r="M1304"/>
      <c r="N1304" t="s">
        <v>19</v>
      </c>
      <c r="O1304" t="s">
        <v>9</v>
      </c>
      <c r="P1304"/>
      <c r="Q1304" t="s">
        <v>10</v>
      </c>
      <c r="R1304" t="n">
        <v>12200.0</v>
      </c>
      <c r="S1304" t="n">
        <v>0.0</v>
      </c>
      <c r="T1304" t="s">
        <v>9</v>
      </c>
      <c r="U1304" t="s">
        <v>854</v>
      </c>
      <c r="V1304"/>
      <c r="W1304"/>
    </row>
    <row r="1305">
      <c r="A1305" t="s">
        <v>1503</v>
      </c>
      <c r="B1305"/>
      <c r="C1305"/>
      <c r="D1305"/>
      <c r="E1305"/>
      <c r="F1305" t="s">
        <v>1906</v>
      </c>
      <c r="G1305" t="s">
        <v>1905</v>
      </c>
      <c r="H1305" t="n">
        <v>204.5</v>
      </c>
      <c r="I1305"/>
      <c r="J1305"/>
      <c r="K1305"/>
      <c r="L1305"/>
      <c r="M1305"/>
      <c r="N1305" t="s">
        <v>19</v>
      </c>
      <c r="O1305" t="s">
        <v>9</v>
      </c>
      <c r="P1305"/>
      <c r="Q1305" t="s">
        <v>10</v>
      </c>
      <c r="R1305" t="n">
        <v>11800.0</v>
      </c>
      <c r="S1305" t="n">
        <v>1.0</v>
      </c>
      <c r="T1305" t="s">
        <v>9</v>
      </c>
      <c r="U1305" t="s">
        <v>854</v>
      </c>
      <c r="V1305"/>
      <c r="W1305"/>
    </row>
    <row r="1306">
      <c r="A1306" t="s">
        <v>1503</v>
      </c>
      <c r="B1306"/>
      <c r="C1306" t="s">
        <v>1907</v>
      </c>
      <c r="D1306" t="s">
        <v>4</v>
      </c>
      <c r="E1306" t="s">
        <v>1706</v>
      </c>
      <c r="F1306" t="s">
        <v>1908</v>
      </c>
      <c r="G1306" t="s">
        <v>1909</v>
      </c>
      <c r="H1306" t="n">
        <v>149.5</v>
      </c>
      <c r="I1306">
        <f>SUM(H1307:H1308)</f>
      </c>
      <c r="J1306">
        <f>I1307+54.9</f>
      </c>
      <c r="K1306"/>
      <c r="L1306"/>
      <c r="M1306"/>
      <c r="N1306" t="s">
        <v>19</v>
      </c>
      <c r="O1306" t="s">
        <v>9</v>
      </c>
      <c r="P1306"/>
      <c r="Q1306" t="s">
        <v>10</v>
      </c>
      <c r="R1306" t="n">
        <v>12400.0</v>
      </c>
      <c r="S1306" t="n">
        <v>0.0</v>
      </c>
      <c r="T1306" t="s">
        <v>9</v>
      </c>
      <c r="U1306" t="s">
        <v>854</v>
      </c>
      <c r="V1306"/>
      <c r="W1306"/>
    </row>
    <row r="1307">
      <c r="A1307" t="s">
        <v>1503</v>
      </c>
      <c r="B1307"/>
      <c r="C1307"/>
      <c r="D1307"/>
      <c r="E1307"/>
      <c r="F1307" t="s">
        <v>1910</v>
      </c>
      <c r="G1307" t="s">
        <v>1909</v>
      </c>
      <c r="H1307" t="n">
        <v>175.5</v>
      </c>
      <c r="I1307"/>
      <c r="J1307"/>
      <c r="K1307"/>
      <c r="L1307"/>
      <c r="M1307"/>
      <c r="N1307" t="s">
        <v>19</v>
      </c>
      <c r="O1307" t="s">
        <v>9</v>
      </c>
      <c r="P1307"/>
      <c r="Q1307" t="s">
        <v>10</v>
      </c>
      <c r="R1307" t="n">
        <v>13300.0</v>
      </c>
      <c r="S1307" t="n">
        <v>0.0</v>
      </c>
      <c r="T1307" t="s">
        <v>9</v>
      </c>
      <c r="U1307" t="s">
        <v>854</v>
      </c>
      <c r="V1307"/>
      <c r="W1307"/>
    </row>
    <row r="1308">
      <c r="A1308" t="s">
        <v>1503</v>
      </c>
      <c r="B1308"/>
      <c r="C1308" t="s">
        <v>1911</v>
      </c>
      <c r="D1308" t="s">
        <v>4</v>
      </c>
      <c r="E1308" t="s">
        <v>23</v>
      </c>
      <c r="F1308" t="s">
        <v>1912</v>
      </c>
      <c r="G1308" t="s">
        <v>1913</v>
      </c>
      <c r="H1308" t="n">
        <v>119.6</v>
      </c>
      <c r="I1308">
        <f>SUM(H1309:H1310)</f>
      </c>
      <c r="J1308">
        <f>I1309+48.1</f>
      </c>
      <c r="K1308"/>
      <c r="L1308"/>
      <c r="M1308"/>
      <c r="N1308" t="s">
        <v>19</v>
      </c>
      <c r="O1308" t="s">
        <v>9</v>
      </c>
      <c r="P1308"/>
      <c r="Q1308" t="s">
        <v>10</v>
      </c>
      <c r="R1308" t="n">
        <v>12200.0</v>
      </c>
      <c r="S1308" t="n">
        <v>0.0</v>
      </c>
      <c r="T1308" t="s">
        <v>9</v>
      </c>
      <c r="U1308" t="s">
        <v>854</v>
      </c>
      <c r="V1308"/>
      <c r="W1308"/>
    </row>
    <row r="1309">
      <c r="A1309" t="s">
        <v>1503</v>
      </c>
      <c r="B1309"/>
      <c r="C1309"/>
      <c r="D1309"/>
      <c r="E1309"/>
      <c r="F1309" t="s">
        <v>1914</v>
      </c>
      <c r="G1309" t="s">
        <v>1913</v>
      </c>
      <c r="H1309" t="n">
        <v>115.2</v>
      </c>
      <c r="I1309"/>
      <c r="J1309"/>
      <c r="K1309"/>
      <c r="L1309"/>
      <c r="M1309"/>
      <c r="N1309" t="s">
        <v>19</v>
      </c>
      <c r="O1309" t="s">
        <v>9</v>
      </c>
      <c r="P1309"/>
      <c r="Q1309" t="s">
        <v>10</v>
      </c>
      <c r="R1309" t="n">
        <v>11800.0</v>
      </c>
      <c r="S1309" t="n">
        <v>1.0</v>
      </c>
      <c r="T1309" t="s">
        <v>9</v>
      </c>
      <c r="U1309" t="s">
        <v>854</v>
      </c>
      <c r="V1309"/>
      <c r="W1309"/>
    </row>
    <row r="1310">
      <c r="A1310" t="s">
        <v>1503</v>
      </c>
      <c r="B1310"/>
      <c r="C1310" t="s">
        <v>1915</v>
      </c>
      <c r="D1310" t="s">
        <v>4</v>
      </c>
      <c r="E1310" t="s">
        <v>39</v>
      </c>
      <c r="F1310" t="s">
        <v>1916</v>
      </c>
      <c r="G1310" t="s">
        <v>1506</v>
      </c>
      <c r="H1310" t="n">
        <v>153.1</v>
      </c>
      <c r="I1310">
        <f>SUM(H1311:H1312)</f>
      </c>
      <c r="J1310">
        <f>I1311+53.1</f>
      </c>
      <c r="K1310"/>
      <c r="L1310"/>
      <c r="M1310"/>
      <c r="N1310" t="s">
        <v>19</v>
      </c>
      <c r="O1310" t="s">
        <v>9</v>
      </c>
      <c r="P1310"/>
      <c r="Q1310" t="s">
        <v>10</v>
      </c>
      <c r="R1310" t="n">
        <v>12200.0</v>
      </c>
      <c r="S1310" t="n">
        <v>0.0</v>
      </c>
      <c r="T1310" t="s">
        <v>9</v>
      </c>
      <c r="U1310" t="s">
        <v>854</v>
      </c>
      <c r="V1310"/>
      <c r="W1310"/>
    </row>
    <row r="1311">
      <c r="A1311" t="s">
        <v>1503</v>
      </c>
      <c r="B1311"/>
      <c r="C1311"/>
      <c r="D1311"/>
      <c r="E1311"/>
      <c r="F1311" t="s">
        <v>1917</v>
      </c>
      <c r="G1311" t="s">
        <v>1506</v>
      </c>
      <c r="H1311" t="n">
        <v>152.9</v>
      </c>
      <c r="I1311"/>
      <c r="J1311"/>
      <c r="K1311"/>
      <c r="L1311"/>
      <c r="M1311"/>
      <c r="N1311" t="s">
        <v>19</v>
      </c>
      <c r="O1311" t="s">
        <v>9</v>
      </c>
      <c r="P1311"/>
      <c r="Q1311" t="s">
        <v>10</v>
      </c>
      <c r="R1311" t="n">
        <v>12200.0</v>
      </c>
      <c r="S1311" t="n">
        <v>1.0</v>
      </c>
      <c r="T1311" t="s">
        <v>9</v>
      </c>
      <c r="U1311" t="s">
        <v>854</v>
      </c>
      <c r="V1311"/>
      <c r="W1311"/>
    </row>
    <row r="1312">
      <c r="A1312" t="s">
        <v>1503</v>
      </c>
      <c r="B1312"/>
      <c r="C1312" t="s">
        <v>1918</v>
      </c>
      <c r="D1312" t="s">
        <v>4</v>
      </c>
      <c r="E1312" t="s">
        <v>1919</v>
      </c>
      <c r="F1312" t="s">
        <v>1920</v>
      </c>
      <c r="G1312" t="s">
        <v>1921</v>
      </c>
      <c r="H1312" t="n">
        <v>209.6</v>
      </c>
      <c r="I1312">
        <f>SUM(H1313:H1314)</f>
      </c>
      <c r="J1312">
        <f>I1313+55.6</f>
      </c>
      <c r="K1312"/>
      <c r="L1312"/>
      <c r="M1312"/>
      <c r="N1312" t="s">
        <v>19</v>
      </c>
      <c r="O1312" t="s">
        <v>9</v>
      </c>
      <c r="P1312"/>
      <c r="Q1312" t="s">
        <v>10</v>
      </c>
      <c r="R1312" t="n">
        <v>12000.0</v>
      </c>
      <c r="S1312" t="n">
        <v>0.0</v>
      </c>
      <c r="T1312" t="s">
        <v>9</v>
      </c>
      <c r="U1312" t="s">
        <v>854</v>
      </c>
      <c r="V1312"/>
      <c r="W1312"/>
    </row>
    <row r="1313">
      <c r="A1313" t="s">
        <v>1503</v>
      </c>
      <c r="B1313"/>
      <c r="C1313"/>
      <c r="D1313"/>
      <c r="E1313"/>
      <c r="F1313" t="s">
        <v>1922</v>
      </c>
      <c r="G1313" t="s">
        <v>1921</v>
      </c>
      <c r="H1313" t="n">
        <v>213.6</v>
      </c>
      <c r="I1313"/>
      <c r="J1313"/>
      <c r="K1313"/>
      <c r="L1313"/>
      <c r="M1313"/>
      <c r="N1313" t="s">
        <v>19</v>
      </c>
      <c r="O1313" t="s">
        <v>9</v>
      </c>
      <c r="P1313"/>
      <c r="Q1313" t="s">
        <v>10</v>
      </c>
      <c r="R1313" t="n">
        <v>12500.0</v>
      </c>
      <c r="S1313" t="n">
        <v>0.0</v>
      </c>
      <c r="T1313" t="s">
        <v>9</v>
      </c>
      <c r="U1313" t="s">
        <v>854</v>
      </c>
      <c r="V1313"/>
      <c r="W1313"/>
    </row>
    <row r="1314">
      <c r="A1314" t="s">
        <v>1503</v>
      </c>
      <c r="B1314"/>
      <c r="C1314" t="s">
        <v>1923</v>
      </c>
      <c r="D1314" t="s">
        <v>4</v>
      </c>
      <c r="E1314" t="s">
        <v>1439</v>
      </c>
      <c r="F1314" t="s">
        <v>1924</v>
      </c>
      <c r="G1314" t="s">
        <v>1447</v>
      </c>
      <c r="H1314" t="n">
        <v>376.9</v>
      </c>
      <c r="I1314">
        <f>SUM(H1315:H1316)</f>
      </c>
      <c r="J1314">
        <f>I1315+106.1</f>
      </c>
      <c r="K1314"/>
      <c r="L1314"/>
      <c r="M1314"/>
      <c r="N1314" t="s">
        <v>19</v>
      </c>
      <c r="O1314" t="s">
        <v>9</v>
      </c>
      <c r="P1314"/>
      <c r="Q1314" t="s">
        <v>10</v>
      </c>
      <c r="R1314" t="n">
        <v>36700.0</v>
      </c>
      <c r="S1314" t="n">
        <v>0.0</v>
      </c>
      <c r="T1314" t="s">
        <v>9</v>
      </c>
      <c r="U1314" t="s">
        <v>854</v>
      </c>
      <c r="V1314"/>
      <c r="W1314"/>
    </row>
    <row r="1315">
      <c r="A1315" t="s">
        <v>1503</v>
      </c>
      <c r="B1315"/>
      <c r="C1315"/>
      <c r="D1315"/>
      <c r="E1315"/>
      <c r="F1315" t="s">
        <v>1925</v>
      </c>
      <c r="G1315" t="s">
        <v>1447</v>
      </c>
      <c r="H1315" t="n">
        <v>377.7</v>
      </c>
      <c r="I1315"/>
      <c r="J1315"/>
      <c r="K1315"/>
      <c r="L1315"/>
      <c r="M1315"/>
      <c r="N1315" t="s">
        <v>19</v>
      </c>
      <c r="O1315" t="s">
        <v>9</v>
      </c>
      <c r="P1315"/>
      <c r="Q1315" t="s">
        <v>10</v>
      </c>
      <c r="R1315" t="n">
        <v>36800.0</v>
      </c>
      <c r="S1315" t="n">
        <v>0.0</v>
      </c>
      <c r="T1315" t="s">
        <v>9</v>
      </c>
      <c r="U1315" t="s">
        <v>854</v>
      </c>
      <c r="V1315"/>
      <c r="W1315"/>
    </row>
    <row r="1316">
      <c r="A1316" t="s">
        <v>1503</v>
      </c>
      <c r="B1316"/>
      <c r="C1316" t="s">
        <v>1926</v>
      </c>
      <c r="D1316" t="s">
        <v>4</v>
      </c>
      <c r="E1316" t="s">
        <v>1927</v>
      </c>
      <c r="F1316" t="s">
        <v>1928</v>
      </c>
      <c r="G1316" t="s">
        <v>719</v>
      </c>
      <c r="H1316" t="n">
        <v>119.4</v>
      </c>
      <c r="I1316">
        <f>SUM(H1317:H1318)</f>
      </c>
      <c r="J1316">
        <f>I1317+45.1</f>
      </c>
      <c r="K1316"/>
      <c r="L1316"/>
      <c r="M1316"/>
      <c r="N1316" t="s">
        <v>19</v>
      </c>
      <c r="O1316" t="s">
        <v>9</v>
      </c>
      <c r="P1316"/>
      <c r="Q1316" t="s">
        <v>10</v>
      </c>
      <c r="R1316" t="n">
        <v>12000.0</v>
      </c>
      <c r="S1316" t="n">
        <v>0.0</v>
      </c>
      <c r="T1316" t="s">
        <v>9</v>
      </c>
      <c r="U1316" t="s">
        <v>854</v>
      </c>
      <c r="V1316"/>
      <c r="W1316"/>
    </row>
    <row r="1317">
      <c r="A1317" t="s">
        <v>1503</v>
      </c>
      <c r="B1317"/>
      <c r="C1317"/>
      <c r="D1317"/>
      <c r="E1317"/>
      <c r="F1317" t="s">
        <v>1929</v>
      </c>
      <c r="G1317" t="s">
        <v>719</v>
      </c>
      <c r="H1317" t="n">
        <v>124.4</v>
      </c>
      <c r="I1317"/>
      <c r="J1317"/>
      <c r="K1317"/>
      <c r="L1317"/>
      <c r="M1317"/>
      <c r="N1317" t="s">
        <v>19</v>
      </c>
      <c r="O1317" t="s">
        <v>9</v>
      </c>
      <c r="P1317"/>
      <c r="Q1317" t="s">
        <v>10</v>
      </c>
      <c r="R1317" t="n">
        <v>12500.0</v>
      </c>
      <c r="S1317" t="n">
        <v>0.0</v>
      </c>
      <c r="T1317" t="s">
        <v>9</v>
      </c>
      <c r="U1317" t="s">
        <v>854</v>
      </c>
      <c r="V1317"/>
      <c r="W1317"/>
    </row>
    <row r="1318">
      <c r="A1318" t="s">
        <v>1503</v>
      </c>
      <c r="B1318"/>
      <c r="C1318" t="s">
        <v>1930</v>
      </c>
      <c r="D1318" t="s">
        <v>4</v>
      </c>
      <c r="E1318" t="s">
        <v>1139</v>
      </c>
      <c r="F1318" t="s">
        <v>1931</v>
      </c>
      <c r="G1318" t="s">
        <v>1141</v>
      </c>
      <c r="H1318" t="n">
        <v>255.8</v>
      </c>
      <c r="I1318">
        <f>SUM(H1319:H1320)</f>
      </c>
      <c r="J1318">
        <f>I1319+73</f>
      </c>
      <c r="K1318"/>
      <c r="L1318"/>
      <c r="M1318"/>
      <c r="N1318" t="s">
        <v>19</v>
      </c>
      <c r="O1318" t="s">
        <v>9</v>
      </c>
      <c r="P1318"/>
      <c r="Q1318" t="s">
        <v>10</v>
      </c>
      <c r="R1318" t="n">
        <v>11900.0</v>
      </c>
      <c r="S1318" t="n">
        <v>0.0</v>
      </c>
      <c r="T1318" t="s">
        <v>9</v>
      </c>
      <c r="U1318" t="s">
        <v>854</v>
      </c>
      <c r="V1318"/>
      <c r="W1318"/>
    </row>
    <row r="1319">
      <c r="A1319" t="s">
        <v>1503</v>
      </c>
      <c r="B1319"/>
      <c r="C1319"/>
      <c r="D1319"/>
      <c r="E1319"/>
      <c r="F1319" t="s">
        <v>1932</v>
      </c>
      <c r="G1319" t="s">
        <v>1141</v>
      </c>
      <c r="H1319" t="n">
        <v>244.2</v>
      </c>
      <c r="I1319"/>
      <c r="J1319"/>
      <c r="K1319"/>
      <c r="L1319"/>
      <c r="M1319"/>
      <c r="N1319" t="s">
        <v>19</v>
      </c>
      <c r="O1319" t="s">
        <v>9</v>
      </c>
      <c r="P1319"/>
      <c r="Q1319" t="s">
        <v>10</v>
      </c>
      <c r="R1319" t="n">
        <v>12000.0</v>
      </c>
      <c r="S1319" t="n">
        <v>0.0</v>
      </c>
      <c r="T1319" t="s">
        <v>9</v>
      </c>
      <c r="U1319" t="s">
        <v>854</v>
      </c>
      <c r="V1319"/>
      <c r="W1319"/>
    </row>
    <row r="1320">
      <c r="A1320" t="s">
        <v>1503</v>
      </c>
      <c r="B1320"/>
      <c r="C1320" t="s">
        <v>1933</v>
      </c>
      <c r="D1320" t="s">
        <v>4</v>
      </c>
      <c r="E1320" t="s">
        <v>1934</v>
      </c>
      <c r="F1320" t="s">
        <v>1935</v>
      </c>
      <c r="G1320" t="s">
        <v>192</v>
      </c>
      <c r="H1320" t="n">
        <v>382.5</v>
      </c>
      <c r="I1320">
        <f>SUM(H1321:H1322)</f>
      </c>
      <c r="J1320">
        <f>I1321+110.4</f>
      </c>
      <c r="K1320"/>
      <c r="L1320"/>
      <c r="M1320"/>
      <c r="N1320" t="s">
        <v>19</v>
      </c>
      <c r="O1320" t="s">
        <v>9</v>
      </c>
      <c r="P1320"/>
      <c r="Q1320" t="s">
        <v>10</v>
      </c>
      <c r="R1320" t="n">
        <v>36700.0</v>
      </c>
      <c r="S1320" t="n">
        <v>1.0</v>
      </c>
      <c r="T1320" t="s">
        <v>9</v>
      </c>
      <c r="U1320" t="s">
        <v>854</v>
      </c>
      <c r="V1320"/>
      <c r="W1320"/>
    </row>
    <row r="1321">
      <c r="A1321" t="s">
        <v>1503</v>
      </c>
      <c r="B1321"/>
      <c r="C1321"/>
      <c r="D1321"/>
      <c r="E1321"/>
      <c r="F1321" t="s">
        <v>1936</v>
      </c>
      <c r="G1321" t="s">
        <v>192</v>
      </c>
      <c r="H1321" t="n">
        <v>383.7</v>
      </c>
      <c r="I1321"/>
      <c r="J1321"/>
      <c r="K1321"/>
      <c r="L1321"/>
      <c r="M1321"/>
      <c r="N1321" t="s">
        <v>19</v>
      </c>
      <c r="O1321" t="s">
        <v>9</v>
      </c>
      <c r="P1321"/>
      <c r="Q1321" t="s">
        <v>10</v>
      </c>
      <c r="R1321" t="n">
        <v>36800.0</v>
      </c>
      <c r="S1321" t="n">
        <v>0.0</v>
      </c>
      <c r="T1321" t="s">
        <v>9</v>
      </c>
      <c r="U1321" t="s">
        <v>854</v>
      </c>
      <c r="V1321"/>
      <c r="W1321"/>
    </row>
    <row r="1322">
      <c r="A1322" t="s">
        <v>1503</v>
      </c>
      <c r="B1322"/>
      <c r="C1322" t="s">
        <v>1937</v>
      </c>
      <c r="D1322" t="s">
        <v>4</v>
      </c>
      <c r="E1322" t="s">
        <v>1934</v>
      </c>
      <c r="F1322" t="s">
        <v>1938</v>
      </c>
      <c r="G1322" t="s">
        <v>192</v>
      </c>
      <c r="H1322" t="n">
        <v>383.5</v>
      </c>
      <c r="I1322">
        <f>SUM(H1323:H1324)</f>
      </c>
      <c r="J1322">
        <f>I1323+110.4</f>
      </c>
      <c r="K1322"/>
      <c r="L1322"/>
      <c r="M1322"/>
      <c r="N1322" t="s">
        <v>19</v>
      </c>
      <c r="O1322" t="s">
        <v>9</v>
      </c>
      <c r="P1322"/>
      <c r="Q1322" t="s">
        <v>10</v>
      </c>
      <c r="R1322" t="n">
        <v>36800.0</v>
      </c>
      <c r="S1322" t="n">
        <v>0.0</v>
      </c>
      <c r="T1322" t="s">
        <v>9</v>
      </c>
      <c r="U1322" t="s">
        <v>854</v>
      </c>
      <c r="V1322"/>
      <c r="W1322"/>
    </row>
    <row r="1323">
      <c r="A1323" t="s">
        <v>1503</v>
      </c>
      <c r="B1323"/>
      <c r="C1323"/>
      <c r="D1323"/>
      <c r="E1323"/>
      <c r="F1323" t="s">
        <v>1939</v>
      </c>
      <c r="G1323" t="s">
        <v>192</v>
      </c>
      <c r="H1323" t="n">
        <v>384.7</v>
      </c>
      <c r="I1323"/>
      <c r="J1323"/>
      <c r="K1323"/>
      <c r="L1323"/>
      <c r="M1323"/>
      <c r="N1323" t="s">
        <v>19</v>
      </c>
      <c r="O1323" t="s">
        <v>9</v>
      </c>
      <c r="P1323"/>
      <c r="Q1323" t="s">
        <v>10</v>
      </c>
      <c r="R1323" t="n">
        <v>36900.0</v>
      </c>
      <c r="S1323" t="n">
        <v>0.0</v>
      </c>
      <c r="T1323" t="s">
        <v>9</v>
      </c>
      <c r="U1323" t="s">
        <v>854</v>
      </c>
      <c r="V1323"/>
      <c r="W1323"/>
    </row>
    <row r="1324">
      <c r="A1324" t="s">
        <v>1503</v>
      </c>
      <c r="B1324"/>
      <c r="C1324" t="s">
        <v>1940</v>
      </c>
      <c r="D1324" t="s">
        <v>4</v>
      </c>
      <c r="E1324" t="s">
        <v>1934</v>
      </c>
      <c r="F1324" t="s">
        <v>1941</v>
      </c>
      <c r="G1324" t="s">
        <v>719</v>
      </c>
      <c r="H1324" t="n">
        <v>371.2</v>
      </c>
      <c r="I1324">
        <f>SUM(H1325:H1326)</f>
      </c>
      <c r="J1324">
        <f>I1325+109.4</f>
      </c>
      <c r="K1324"/>
      <c r="L1324"/>
      <c r="M1324"/>
      <c r="N1324" t="s">
        <v>19</v>
      </c>
      <c r="O1324" t="s">
        <v>9</v>
      </c>
      <c r="P1324"/>
      <c r="Q1324" t="s">
        <v>10</v>
      </c>
      <c r="R1324" t="n">
        <v>37400.0</v>
      </c>
      <c r="S1324" t="n">
        <v>0.0</v>
      </c>
      <c r="T1324" t="s">
        <v>9</v>
      </c>
      <c r="U1324" t="s">
        <v>854</v>
      </c>
      <c r="V1324"/>
      <c r="W1324"/>
    </row>
    <row r="1325">
      <c r="A1325" t="s">
        <v>1503</v>
      </c>
      <c r="B1325"/>
      <c r="C1325"/>
      <c r="D1325"/>
      <c r="E1325"/>
      <c r="F1325" t="s">
        <v>1942</v>
      </c>
      <c r="G1325" t="s">
        <v>719</v>
      </c>
      <c r="H1325" t="n">
        <v>371.4</v>
      </c>
      <c r="I1325"/>
      <c r="J1325"/>
      <c r="K1325"/>
      <c r="L1325"/>
      <c r="M1325"/>
      <c r="N1325" t="s">
        <v>19</v>
      </c>
      <c r="O1325" t="s">
        <v>9</v>
      </c>
      <c r="P1325"/>
      <c r="Q1325" t="s">
        <v>10</v>
      </c>
      <c r="R1325" t="n">
        <v>37400.0</v>
      </c>
      <c r="S1325" t="n">
        <v>0.0</v>
      </c>
      <c r="T1325" t="s">
        <v>9</v>
      </c>
      <c r="U1325" t="s">
        <v>854</v>
      </c>
      <c r="V1325"/>
      <c r="W1325"/>
    </row>
    <row r="1326">
      <c r="A1326" t="s">
        <v>1503</v>
      </c>
      <c r="B1326"/>
      <c r="C1326" t="s">
        <v>1943</v>
      </c>
      <c r="D1326" t="s">
        <v>4</v>
      </c>
      <c r="E1326" t="s">
        <v>1934</v>
      </c>
      <c r="F1326" t="s">
        <v>1944</v>
      </c>
      <c r="G1326" t="s">
        <v>192</v>
      </c>
      <c r="H1326" t="n">
        <v>382.9</v>
      </c>
      <c r="I1326">
        <f>SUM(H1327:H1328)</f>
      </c>
      <c r="J1326">
        <f>I1327+110.4</f>
      </c>
      <c r="K1326"/>
      <c r="L1326"/>
      <c r="M1326"/>
      <c r="N1326" t="s">
        <v>19</v>
      </c>
      <c r="O1326" t="s">
        <v>9</v>
      </c>
      <c r="P1326"/>
      <c r="Q1326" t="s">
        <v>10</v>
      </c>
      <c r="R1326" t="n">
        <v>36700.0</v>
      </c>
      <c r="S1326" t="n">
        <v>0.0</v>
      </c>
      <c r="T1326" t="s">
        <v>9</v>
      </c>
      <c r="U1326" t="s">
        <v>854</v>
      </c>
      <c r="V1326"/>
      <c r="W1326"/>
    </row>
    <row r="1327">
      <c r="A1327" t="s">
        <v>1503</v>
      </c>
      <c r="B1327"/>
      <c r="C1327"/>
      <c r="D1327"/>
      <c r="E1327"/>
      <c r="F1327" t="s">
        <v>1945</v>
      </c>
      <c r="G1327" t="s">
        <v>192</v>
      </c>
      <c r="H1327" t="n">
        <v>384.5</v>
      </c>
      <c r="I1327"/>
      <c r="J1327"/>
      <c r="K1327"/>
      <c r="L1327"/>
      <c r="M1327"/>
      <c r="N1327" t="s">
        <v>19</v>
      </c>
      <c r="O1327" t="s">
        <v>9</v>
      </c>
      <c r="P1327"/>
      <c r="Q1327" t="s">
        <v>10</v>
      </c>
      <c r="R1327" t="n">
        <v>36900.0</v>
      </c>
      <c r="S1327" t="n">
        <v>0.0</v>
      </c>
      <c r="T1327" t="s">
        <v>9</v>
      </c>
      <c r="U1327" t="s">
        <v>854</v>
      </c>
      <c r="V1327"/>
      <c r="W1327"/>
    </row>
    <row r="1328">
      <c r="A1328" t="s">
        <v>1503</v>
      </c>
      <c r="B1328"/>
      <c r="C1328" t="s">
        <v>1946</v>
      </c>
      <c r="D1328" t="s">
        <v>4</v>
      </c>
      <c r="E1328" t="s">
        <v>1934</v>
      </c>
      <c r="F1328" t="s">
        <v>1947</v>
      </c>
      <c r="G1328" t="s">
        <v>192</v>
      </c>
      <c r="H1328" t="n">
        <v>381.1</v>
      </c>
      <c r="I1328">
        <f>SUM(H1329:H1330)</f>
      </c>
      <c r="J1328">
        <f>I1329+110.4</f>
      </c>
      <c r="K1328"/>
      <c r="L1328"/>
      <c r="M1328"/>
      <c r="N1328" t="s">
        <v>19</v>
      </c>
      <c r="O1328" t="s">
        <v>9</v>
      </c>
      <c r="P1328"/>
      <c r="Q1328" t="s">
        <v>10</v>
      </c>
      <c r="R1328" t="n">
        <v>36600.0</v>
      </c>
      <c r="S1328" t="n">
        <v>2.0</v>
      </c>
      <c r="T1328" t="s">
        <v>9</v>
      </c>
      <c r="U1328" t="s">
        <v>854</v>
      </c>
      <c r="V1328"/>
      <c r="W1328"/>
    </row>
    <row r="1329">
      <c r="A1329" t="s">
        <v>1503</v>
      </c>
      <c r="B1329"/>
      <c r="C1329"/>
      <c r="D1329"/>
      <c r="E1329"/>
      <c r="F1329" t="s">
        <v>1948</v>
      </c>
      <c r="G1329" t="s">
        <v>192</v>
      </c>
      <c r="H1329" t="n">
        <v>391.7</v>
      </c>
      <c r="I1329"/>
      <c r="J1329"/>
      <c r="K1329"/>
      <c r="L1329"/>
      <c r="M1329"/>
      <c r="N1329" t="s">
        <v>19</v>
      </c>
      <c r="O1329" t="s">
        <v>9</v>
      </c>
      <c r="P1329"/>
      <c r="Q1329" t="s">
        <v>10</v>
      </c>
      <c r="R1329" t="n">
        <v>37600.0</v>
      </c>
      <c r="S1329" t="n">
        <v>0.0</v>
      </c>
      <c r="T1329" t="s">
        <v>9</v>
      </c>
      <c r="U1329" t="s">
        <v>854</v>
      </c>
      <c r="V1329"/>
      <c r="W1329"/>
    </row>
    <row r="1330">
      <c r="A1330" t="s">
        <v>1503</v>
      </c>
      <c r="B1330"/>
      <c r="C1330" t="s">
        <v>1949</v>
      </c>
      <c r="D1330" t="s">
        <v>4</v>
      </c>
      <c r="E1330" t="s">
        <v>1934</v>
      </c>
      <c r="F1330" t="s">
        <v>1950</v>
      </c>
      <c r="G1330" t="s">
        <v>192</v>
      </c>
      <c r="H1330" t="n">
        <v>396.3</v>
      </c>
      <c r="I1330">
        <f>SUM(H1331:H1332)</f>
      </c>
      <c r="J1330">
        <f>I1331+110.4</f>
      </c>
      <c r="K1330"/>
      <c r="L1330"/>
      <c r="M1330"/>
      <c r="N1330" t="s">
        <v>19</v>
      </c>
      <c r="O1330" t="s">
        <v>9</v>
      </c>
      <c r="P1330"/>
      <c r="Q1330" t="s">
        <v>10</v>
      </c>
      <c r="R1330" t="n">
        <v>38000.0</v>
      </c>
      <c r="S1330" t="n">
        <v>0.0</v>
      </c>
      <c r="T1330" t="s">
        <v>9</v>
      </c>
      <c r="U1330" t="s">
        <v>854</v>
      </c>
      <c r="V1330"/>
      <c r="W1330"/>
    </row>
    <row r="1331">
      <c r="A1331" t="s">
        <v>1503</v>
      </c>
      <c r="B1331"/>
      <c r="C1331"/>
      <c r="D1331"/>
      <c r="E1331"/>
      <c r="F1331" t="s">
        <v>1951</v>
      </c>
      <c r="G1331" t="s">
        <v>192</v>
      </c>
      <c r="H1331" t="n">
        <v>393.7</v>
      </c>
      <c r="I1331"/>
      <c r="J1331"/>
      <c r="K1331"/>
      <c r="L1331"/>
      <c r="M1331"/>
      <c r="N1331" t="s">
        <v>19</v>
      </c>
      <c r="O1331" t="s">
        <v>9</v>
      </c>
      <c r="P1331"/>
      <c r="Q1331" t="s">
        <v>10</v>
      </c>
      <c r="R1331" t="n">
        <v>37800.0</v>
      </c>
      <c r="S1331" t="n">
        <v>0.0</v>
      </c>
      <c r="T1331" t="s">
        <v>9</v>
      </c>
      <c r="U1331" t="s">
        <v>854</v>
      </c>
      <c r="V1331"/>
      <c r="W1331"/>
    </row>
    <row r="1332">
      <c r="A1332" t="s">
        <v>1503</v>
      </c>
      <c r="B1332"/>
      <c r="C1332" t="s">
        <v>1952</v>
      </c>
      <c r="D1332" t="s">
        <v>4</v>
      </c>
      <c r="E1332" t="s">
        <v>1934</v>
      </c>
      <c r="F1332" t="s">
        <v>1953</v>
      </c>
      <c r="G1332" t="s">
        <v>192</v>
      </c>
      <c r="H1332" t="n">
        <v>392.7</v>
      </c>
      <c r="I1332">
        <f>SUM(H1333:H1334)</f>
      </c>
      <c r="J1332">
        <f>I1333+110.4</f>
      </c>
      <c r="K1332"/>
      <c r="L1332"/>
      <c r="M1332"/>
      <c r="N1332" t="s">
        <v>19</v>
      </c>
      <c r="O1332" t="s">
        <v>9</v>
      </c>
      <c r="P1332"/>
      <c r="Q1332" t="s">
        <v>10</v>
      </c>
      <c r="R1332" t="n">
        <v>37700.0</v>
      </c>
      <c r="S1332" t="n">
        <v>0.0</v>
      </c>
      <c r="T1332" t="s">
        <v>9</v>
      </c>
      <c r="U1332" t="s">
        <v>854</v>
      </c>
      <c r="V1332"/>
      <c r="W1332"/>
    </row>
    <row r="1333">
      <c r="A1333" t="s">
        <v>1503</v>
      </c>
      <c r="B1333"/>
      <c r="C1333"/>
      <c r="D1333"/>
      <c r="E1333"/>
      <c r="F1333" t="s">
        <v>1954</v>
      </c>
      <c r="G1333" t="s">
        <v>192</v>
      </c>
      <c r="H1333" t="n">
        <v>397.9</v>
      </c>
      <c r="I1333"/>
      <c r="J1333"/>
      <c r="K1333"/>
      <c r="L1333"/>
      <c r="M1333"/>
      <c r="N1333" t="s">
        <v>19</v>
      </c>
      <c r="O1333" t="s">
        <v>9</v>
      </c>
      <c r="P1333"/>
      <c r="Q1333" t="s">
        <v>10</v>
      </c>
      <c r="R1333" t="n">
        <v>38200.0</v>
      </c>
      <c r="S1333" t="n">
        <v>0.0</v>
      </c>
      <c r="T1333" t="s">
        <v>9</v>
      </c>
      <c r="U1333" t="s">
        <v>854</v>
      </c>
      <c r="V1333"/>
      <c r="W1333"/>
    </row>
    <row r="1334">
      <c r="A1334" t="s">
        <v>1503</v>
      </c>
      <c r="B1334"/>
      <c r="C1334" t="s">
        <v>1955</v>
      </c>
      <c r="D1334" t="s">
        <v>4</v>
      </c>
      <c r="E1334" t="s">
        <v>1934</v>
      </c>
      <c r="F1334" t="s">
        <v>1956</v>
      </c>
      <c r="G1334" t="s">
        <v>192</v>
      </c>
      <c r="H1334" t="n">
        <v>396.3</v>
      </c>
      <c r="I1334">
        <f>SUM(H1335:H1336)</f>
      </c>
      <c r="J1334">
        <f>I1335+110.4</f>
      </c>
      <c r="K1334"/>
      <c r="L1334"/>
      <c r="M1334"/>
      <c r="N1334" t="s">
        <v>19</v>
      </c>
      <c r="O1334" t="s">
        <v>9</v>
      </c>
      <c r="P1334"/>
      <c r="Q1334" t="s">
        <v>10</v>
      </c>
      <c r="R1334" t="n">
        <v>38000.0</v>
      </c>
      <c r="S1334" t="n">
        <v>0.0</v>
      </c>
      <c r="T1334" t="s">
        <v>9</v>
      </c>
      <c r="U1334" t="s">
        <v>854</v>
      </c>
      <c r="V1334"/>
      <c r="W1334"/>
    </row>
    <row r="1335">
      <c r="A1335" t="s">
        <v>1503</v>
      </c>
      <c r="B1335"/>
      <c r="C1335"/>
      <c r="D1335"/>
      <c r="E1335"/>
      <c r="F1335" t="s">
        <v>1957</v>
      </c>
      <c r="G1335" t="s">
        <v>192</v>
      </c>
      <c r="H1335" t="n">
        <v>396.9</v>
      </c>
      <c r="I1335"/>
      <c r="J1335"/>
      <c r="K1335"/>
      <c r="L1335"/>
      <c r="M1335"/>
      <c r="N1335" t="s">
        <v>19</v>
      </c>
      <c r="O1335" t="s">
        <v>9</v>
      </c>
      <c r="P1335"/>
      <c r="Q1335" t="s">
        <v>10</v>
      </c>
      <c r="R1335" t="n">
        <v>38100.0</v>
      </c>
      <c r="S1335" t="n">
        <v>1.0</v>
      </c>
      <c r="T1335" t="s">
        <v>9</v>
      </c>
      <c r="U1335" t="s">
        <v>854</v>
      </c>
      <c r="V1335"/>
      <c r="W1335"/>
    </row>
    <row r="1336">
      <c r="A1336" t="s">
        <v>1503</v>
      </c>
      <c r="B1336"/>
      <c r="C1336" t="s">
        <v>1958</v>
      </c>
      <c r="D1336" t="s">
        <v>4</v>
      </c>
      <c r="E1336" t="s">
        <v>1934</v>
      </c>
      <c r="F1336" t="s">
        <v>1959</v>
      </c>
      <c r="G1336" t="s">
        <v>192</v>
      </c>
      <c r="H1336" t="n">
        <v>374.7</v>
      </c>
      <c r="I1336">
        <f>SUM(H1337:H1338)</f>
      </c>
      <c r="J1336">
        <f>I1337+110.4</f>
      </c>
      <c r="K1336"/>
      <c r="L1336"/>
      <c r="M1336"/>
      <c r="N1336" t="s">
        <v>19</v>
      </c>
      <c r="O1336" t="s">
        <v>9</v>
      </c>
      <c r="P1336"/>
      <c r="Q1336" t="s">
        <v>10</v>
      </c>
      <c r="R1336" t="n">
        <v>36000.0</v>
      </c>
      <c r="S1336" t="n">
        <v>0.0</v>
      </c>
      <c r="T1336" t="s">
        <v>9</v>
      </c>
      <c r="U1336" t="s">
        <v>854</v>
      </c>
      <c r="V1336"/>
      <c r="W1336"/>
    </row>
    <row r="1337">
      <c r="A1337" t="s">
        <v>1503</v>
      </c>
      <c r="B1337"/>
      <c r="C1337"/>
      <c r="D1337"/>
      <c r="E1337"/>
      <c r="F1337" t="s">
        <v>1960</v>
      </c>
      <c r="G1337" t="s">
        <v>192</v>
      </c>
      <c r="H1337" t="n">
        <v>375.7</v>
      </c>
      <c r="I1337"/>
      <c r="J1337"/>
      <c r="K1337"/>
      <c r="L1337"/>
      <c r="M1337"/>
      <c r="N1337" t="s">
        <v>19</v>
      </c>
      <c r="O1337" t="s">
        <v>9</v>
      </c>
      <c r="P1337"/>
      <c r="Q1337" t="s">
        <v>10</v>
      </c>
      <c r="R1337" t="n">
        <v>36100.0</v>
      </c>
      <c r="S1337" t="n">
        <v>0.0</v>
      </c>
      <c r="T1337" t="s">
        <v>9</v>
      </c>
      <c r="U1337" t="s">
        <v>854</v>
      </c>
      <c r="V1337"/>
      <c r="W1337"/>
    </row>
    <row r="1338">
      <c r="A1338" t="s">
        <v>1503</v>
      </c>
      <c r="B1338"/>
      <c r="C1338" t="s">
        <v>1961</v>
      </c>
      <c r="D1338" t="s">
        <v>4</v>
      </c>
      <c r="E1338" t="s">
        <v>1934</v>
      </c>
      <c r="F1338" t="s">
        <v>1962</v>
      </c>
      <c r="G1338" t="s">
        <v>192</v>
      </c>
      <c r="H1338" t="n">
        <v>374.3</v>
      </c>
      <c r="I1338">
        <f>SUM(H1339:H1340)</f>
      </c>
      <c r="J1338">
        <f>I1339+110.4</f>
      </c>
      <c r="K1338"/>
      <c r="L1338"/>
      <c r="M1338"/>
      <c r="N1338" t="s">
        <v>19</v>
      </c>
      <c r="O1338" t="s">
        <v>9</v>
      </c>
      <c r="P1338"/>
      <c r="Q1338" t="s">
        <v>10</v>
      </c>
      <c r="R1338" t="n">
        <v>35900.0</v>
      </c>
      <c r="S1338" t="n">
        <v>0.0</v>
      </c>
      <c r="T1338" t="s">
        <v>9</v>
      </c>
      <c r="U1338" t="s">
        <v>854</v>
      </c>
      <c r="V1338"/>
      <c r="W1338"/>
    </row>
    <row r="1339">
      <c r="A1339" t="s">
        <v>1503</v>
      </c>
      <c r="B1339"/>
      <c r="C1339"/>
      <c r="D1339"/>
      <c r="E1339"/>
      <c r="F1339" t="s">
        <v>1963</v>
      </c>
      <c r="G1339" t="s">
        <v>192</v>
      </c>
      <c r="H1339" t="n">
        <v>375.5</v>
      </c>
      <c r="I1339"/>
      <c r="J1339"/>
      <c r="K1339"/>
      <c r="L1339"/>
      <c r="M1339"/>
      <c r="N1339" t="s">
        <v>19</v>
      </c>
      <c r="O1339" t="s">
        <v>9</v>
      </c>
      <c r="P1339"/>
      <c r="Q1339" t="s">
        <v>10</v>
      </c>
      <c r="R1339" t="n">
        <v>36000.0</v>
      </c>
      <c r="S1339" t="n">
        <v>0.0</v>
      </c>
      <c r="T1339" t="s">
        <v>9</v>
      </c>
      <c r="U1339" t="s">
        <v>854</v>
      </c>
      <c r="V1339"/>
      <c r="W1339"/>
    </row>
    <row r="1340">
      <c r="A1340" t="s">
        <v>1503</v>
      </c>
      <c r="B1340"/>
      <c r="C1340" t="s">
        <v>1964</v>
      </c>
      <c r="D1340" t="s">
        <v>4</v>
      </c>
      <c r="E1340" t="s">
        <v>1965</v>
      </c>
      <c r="F1340" t="s">
        <v>1966</v>
      </c>
      <c r="G1340" t="s">
        <v>719</v>
      </c>
      <c r="H1340" t="n">
        <v>359.2</v>
      </c>
      <c r="I1340">
        <f>SUM(H1341:H1342)</f>
      </c>
      <c r="J1340">
        <f>I1341+109.4</f>
      </c>
      <c r="K1340"/>
      <c r="L1340"/>
      <c r="M1340"/>
      <c r="N1340" t="s">
        <v>19</v>
      </c>
      <c r="O1340" t="s">
        <v>9</v>
      </c>
      <c r="P1340"/>
      <c r="Q1340" t="s">
        <v>10</v>
      </c>
      <c r="R1340" t="n">
        <v>36200.0</v>
      </c>
      <c r="S1340" t="n">
        <v>0.0</v>
      </c>
      <c r="T1340" t="s">
        <v>9</v>
      </c>
      <c r="U1340" t="s">
        <v>854</v>
      </c>
      <c r="V1340"/>
      <c r="W1340"/>
    </row>
    <row r="1341">
      <c r="A1341" t="s">
        <v>1503</v>
      </c>
      <c r="B1341"/>
      <c r="C1341"/>
      <c r="D1341"/>
      <c r="E1341"/>
      <c r="F1341" t="s">
        <v>1967</v>
      </c>
      <c r="G1341" t="s">
        <v>719</v>
      </c>
      <c r="H1341" t="n">
        <v>360.2</v>
      </c>
      <c r="I1341"/>
      <c r="J1341"/>
      <c r="K1341"/>
      <c r="L1341"/>
      <c r="M1341"/>
      <c r="N1341" t="s">
        <v>19</v>
      </c>
      <c r="O1341" t="s">
        <v>9</v>
      </c>
      <c r="P1341"/>
      <c r="Q1341" t="s">
        <v>10</v>
      </c>
      <c r="R1341" t="n">
        <v>36300.0</v>
      </c>
      <c r="S1341" t="n">
        <v>0.0</v>
      </c>
      <c r="T1341" t="s">
        <v>9</v>
      </c>
      <c r="U1341" t="s">
        <v>854</v>
      </c>
      <c r="V1341"/>
      <c r="W1341"/>
    </row>
    <row r="1342">
      <c r="A1342" t="s">
        <v>1503</v>
      </c>
      <c r="B1342"/>
      <c r="C1342" t="s">
        <v>1968</v>
      </c>
      <c r="D1342" t="s">
        <v>4</v>
      </c>
      <c r="E1342" t="s">
        <v>1965</v>
      </c>
      <c r="F1342" t="s">
        <v>1969</v>
      </c>
      <c r="G1342" t="s">
        <v>719</v>
      </c>
      <c r="H1342" t="n">
        <v>368.4</v>
      </c>
      <c r="I1342">
        <f>SUM(H1343:H1344)</f>
      </c>
      <c r="J1342">
        <f>I1343+109.4</f>
      </c>
      <c r="K1342"/>
      <c r="L1342"/>
      <c r="M1342"/>
      <c r="N1342" t="s">
        <v>19</v>
      </c>
      <c r="O1342" t="s">
        <v>9</v>
      </c>
      <c r="P1342"/>
      <c r="Q1342" t="s">
        <v>10</v>
      </c>
      <c r="R1342" t="n">
        <v>37100.0</v>
      </c>
      <c r="S1342" t="n">
        <v>0.0</v>
      </c>
      <c r="T1342" t="s">
        <v>9</v>
      </c>
      <c r="U1342" t="s">
        <v>854</v>
      </c>
      <c r="V1342"/>
      <c r="W1342"/>
    </row>
    <row r="1343">
      <c r="A1343" t="s">
        <v>1503</v>
      </c>
      <c r="B1343"/>
      <c r="C1343"/>
      <c r="D1343"/>
      <c r="E1343"/>
      <c r="F1343" t="s">
        <v>1970</v>
      </c>
      <c r="G1343" t="s">
        <v>719</v>
      </c>
      <c r="H1343" t="n">
        <v>365.4</v>
      </c>
      <c r="I1343"/>
      <c r="J1343"/>
      <c r="K1343"/>
      <c r="L1343"/>
      <c r="M1343"/>
      <c r="N1343" t="s">
        <v>19</v>
      </c>
      <c r="O1343" t="s">
        <v>9</v>
      </c>
      <c r="P1343"/>
      <c r="Q1343" t="s">
        <v>10</v>
      </c>
      <c r="R1343" t="n">
        <v>36800.0</v>
      </c>
      <c r="S1343" t="n">
        <v>1.0</v>
      </c>
      <c r="T1343" t="s">
        <v>9</v>
      </c>
      <c r="U1343" t="s">
        <v>854</v>
      </c>
      <c r="V1343"/>
      <c r="W1343"/>
    </row>
    <row r="1344">
      <c r="A1344" t="s">
        <v>1503</v>
      </c>
      <c r="B1344"/>
      <c r="C1344" t="s">
        <v>1971</v>
      </c>
      <c r="D1344" t="s">
        <v>4</v>
      </c>
      <c r="E1344" t="s">
        <v>1965</v>
      </c>
      <c r="F1344" t="s">
        <v>1972</v>
      </c>
      <c r="G1344" t="s">
        <v>719</v>
      </c>
      <c r="H1344" t="n">
        <v>352.6</v>
      </c>
      <c r="I1344">
        <f>SUM(H1345:H1346)</f>
      </c>
      <c r="J1344">
        <f>I1345+109.4</f>
      </c>
      <c r="K1344"/>
      <c r="L1344"/>
      <c r="M1344"/>
      <c r="N1344" t="s">
        <v>19</v>
      </c>
      <c r="O1344" t="s">
        <v>9</v>
      </c>
      <c r="P1344"/>
      <c r="Q1344" t="s">
        <v>10</v>
      </c>
      <c r="R1344" t="n">
        <v>35500.0</v>
      </c>
      <c r="S1344" t="n">
        <v>1.0</v>
      </c>
      <c r="T1344" t="s">
        <v>9</v>
      </c>
      <c r="U1344" t="s">
        <v>854</v>
      </c>
      <c r="V1344"/>
      <c r="W1344"/>
    </row>
    <row r="1345">
      <c r="A1345" t="s">
        <v>1503</v>
      </c>
      <c r="B1345"/>
      <c r="C1345"/>
      <c r="D1345"/>
      <c r="E1345"/>
      <c r="F1345" t="s">
        <v>1973</v>
      </c>
      <c r="G1345" t="s">
        <v>719</v>
      </c>
      <c r="H1345" t="n">
        <v>359.8</v>
      </c>
      <c r="I1345"/>
      <c r="J1345"/>
      <c r="K1345"/>
      <c r="L1345"/>
      <c r="M1345"/>
      <c r="N1345" t="s">
        <v>19</v>
      </c>
      <c r="O1345" t="s">
        <v>9</v>
      </c>
      <c r="P1345"/>
      <c r="Q1345" t="s">
        <v>10</v>
      </c>
      <c r="R1345" t="n">
        <v>36200.0</v>
      </c>
      <c r="S1345" t="n">
        <v>0.0</v>
      </c>
      <c r="T1345" t="s">
        <v>9</v>
      </c>
      <c r="U1345" t="s">
        <v>854</v>
      </c>
      <c r="V1345"/>
      <c r="W1345"/>
    </row>
    <row r="1346">
      <c r="A1346" t="s">
        <v>1503</v>
      </c>
      <c r="B1346"/>
      <c r="C1346" t="s">
        <v>1974</v>
      </c>
      <c r="D1346" t="s">
        <v>4</v>
      </c>
      <c r="E1346" t="s">
        <v>1965</v>
      </c>
      <c r="F1346" t="s">
        <v>1975</v>
      </c>
      <c r="G1346" t="s">
        <v>719</v>
      </c>
      <c r="H1346" t="n">
        <v>359.6</v>
      </c>
      <c r="I1346">
        <f>SUM(H1347:H1348)</f>
      </c>
      <c r="J1346">
        <f>I1347+109.4</f>
      </c>
      <c r="K1346"/>
      <c r="L1346"/>
      <c r="M1346"/>
      <c r="N1346" t="s">
        <v>19</v>
      </c>
      <c r="O1346" t="s">
        <v>9</v>
      </c>
      <c r="P1346"/>
      <c r="Q1346" t="s">
        <v>10</v>
      </c>
      <c r="R1346" t="n">
        <v>36200.0</v>
      </c>
      <c r="S1346" t="n">
        <v>0.0</v>
      </c>
      <c r="T1346" t="s">
        <v>9</v>
      </c>
      <c r="U1346" t="s">
        <v>854</v>
      </c>
      <c r="V1346"/>
      <c r="W1346"/>
    </row>
    <row r="1347">
      <c r="A1347" t="s">
        <v>1503</v>
      </c>
      <c r="B1347"/>
      <c r="C1347"/>
      <c r="D1347"/>
      <c r="E1347"/>
      <c r="F1347" t="s">
        <v>1976</v>
      </c>
      <c r="G1347" t="s">
        <v>719</v>
      </c>
      <c r="H1347" t="n">
        <v>346.8</v>
      </c>
      <c r="I1347"/>
      <c r="J1347"/>
      <c r="K1347"/>
      <c r="L1347"/>
      <c r="M1347"/>
      <c r="N1347" t="s">
        <v>19</v>
      </c>
      <c r="O1347" t="s">
        <v>9</v>
      </c>
      <c r="P1347"/>
      <c r="Q1347" t="s">
        <v>10</v>
      </c>
      <c r="R1347" t="n">
        <v>34900.0</v>
      </c>
      <c r="S1347" t="n">
        <v>1.0</v>
      </c>
      <c r="T1347" t="s">
        <v>9</v>
      </c>
      <c r="U1347" t="s">
        <v>854</v>
      </c>
      <c r="V1347"/>
      <c r="W1347"/>
    </row>
    <row r="1348">
      <c r="A1348" t="s">
        <v>1503</v>
      </c>
      <c r="B1348"/>
      <c r="C1348" t="s">
        <v>1977</v>
      </c>
      <c r="D1348" t="s">
        <v>4</v>
      </c>
      <c r="E1348" t="s">
        <v>1965</v>
      </c>
      <c r="F1348" t="s">
        <v>1978</v>
      </c>
      <c r="G1348" t="s">
        <v>719</v>
      </c>
      <c r="H1348" t="n">
        <v>350.6</v>
      </c>
      <c r="I1348">
        <f>SUM(H1349:H1350)</f>
      </c>
      <c r="J1348">
        <f>I1349+109.4</f>
      </c>
      <c r="K1348"/>
      <c r="L1348"/>
      <c r="M1348"/>
      <c r="N1348" t="s">
        <v>19</v>
      </c>
      <c r="O1348" t="s">
        <v>9</v>
      </c>
      <c r="P1348"/>
      <c r="Q1348" t="s">
        <v>10</v>
      </c>
      <c r="R1348" t="n">
        <v>35300.0</v>
      </c>
      <c r="S1348" t="n">
        <v>1.0</v>
      </c>
      <c r="T1348" t="s">
        <v>9</v>
      </c>
      <c r="U1348" t="s">
        <v>854</v>
      </c>
      <c r="V1348"/>
      <c r="W1348"/>
    </row>
    <row r="1349">
      <c r="A1349" t="s">
        <v>1503</v>
      </c>
      <c r="B1349"/>
      <c r="C1349"/>
      <c r="D1349"/>
      <c r="E1349"/>
      <c r="F1349" t="s">
        <v>1979</v>
      </c>
      <c r="G1349" t="s">
        <v>719</v>
      </c>
      <c r="H1349" t="n">
        <v>362.6</v>
      </c>
      <c r="I1349"/>
      <c r="J1349"/>
      <c r="K1349"/>
      <c r="L1349"/>
      <c r="M1349"/>
      <c r="N1349" t="s">
        <v>19</v>
      </c>
      <c r="O1349" t="s">
        <v>9</v>
      </c>
      <c r="P1349"/>
      <c r="Q1349" t="s">
        <v>10</v>
      </c>
      <c r="R1349" t="n">
        <v>36500.0</v>
      </c>
      <c r="S1349" t="n">
        <v>0.0</v>
      </c>
      <c r="T1349" t="s">
        <v>9</v>
      </c>
      <c r="U1349" t="s">
        <v>854</v>
      </c>
      <c r="V1349"/>
      <c r="W1349"/>
    </row>
    <row r="1350">
      <c r="A1350" t="s">
        <v>1503</v>
      </c>
      <c r="B1350"/>
      <c r="C1350" t="s">
        <v>1980</v>
      </c>
      <c r="D1350" t="s">
        <v>4</v>
      </c>
      <c r="E1350" t="s">
        <v>1965</v>
      </c>
      <c r="F1350" t="s">
        <v>1981</v>
      </c>
      <c r="G1350" t="s">
        <v>719</v>
      </c>
      <c r="H1350" t="n">
        <v>353.4</v>
      </c>
      <c r="I1350">
        <f>SUM(H1351:H1352)</f>
      </c>
      <c r="J1350">
        <f>I1351+109.4</f>
      </c>
      <c r="K1350"/>
      <c r="L1350"/>
      <c r="M1350"/>
      <c r="N1350" t="s">
        <v>19</v>
      </c>
      <c r="O1350" t="s">
        <v>9</v>
      </c>
      <c r="P1350"/>
      <c r="Q1350" t="s">
        <v>10</v>
      </c>
      <c r="R1350" t="n">
        <v>35600.0</v>
      </c>
      <c r="S1350" t="n">
        <v>0.0</v>
      </c>
      <c r="T1350" t="s">
        <v>9</v>
      </c>
      <c r="U1350" t="s">
        <v>854</v>
      </c>
      <c r="V1350"/>
      <c r="W1350"/>
    </row>
    <row r="1351">
      <c r="A1351" t="s">
        <v>1503</v>
      </c>
      <c r="B1351"/>
      <c r="C1351"/>
      <c r="D1351"/>
      <c r="E1351"/>
      <c r="F1351" t="s">
        <v>1982</v>
      </c>
      <c r="G1351" t="s">
        <v>719</v>
      </c>
      <c r="H1351" t="n">
        <v>368.4</v>
      </c>
      <c r="I1351"/>
      <c r="J1351"/>
      <c r="K1351"/>
      <c r="L1351"/>
      <c r="M1351"/>
      <c r="N1351" t="s">
        <v>19</v>
      </c>
      <c r="O1351" t="s">
        <v>9</v>
      </c>
      <c r="P1351"/>
      <c r="Q1351" t="s">
        <v>10</v>
      </c>
      <c r="R1351" t="n">
        <v>37100.0</v>
      </c>
      <c r="S1351" t="n">
        <v>0.0</v>
      </c>
      <c r="T1351" t="s">
        <v>9</v>
      </c>
      <c r="U1351" t="s">
        <v>854</v>
      </c>
      <c r="V1351"/>
      <c r="W1351"/>
    </row>
    <row r="1352">
      <c r="A1352" t="s">
        <v>1503</v>
      </c>
      <c r="B1352"/>
      <c r="C1352" t="s">
        <v>1983</v>
      </c>
      <c r="D1352" t="s">
        <v>4</v>
      </c>
      <c r="E1352" t="s">
        <v>1965</v>
      </c>
      <c r="F1352" t="s">
        <v>1984</v>
      </c>
      <c r="G1352" t="s">
        <v>719</v>
      </c>
      <c r="H1352" t="n">
        <v>370.2</v>
      </c>
      <c r="I1352">
        <f>SUM(H1353:H1354)</f>
      </c>
      <c r="J1352">
        <f>I1353+109.4</f>
      </c>
      <c r="K1352"/>
      <c r="L1352"/>
      <c r="M1352"/>
      <c r="N1352" t="s">
        <v>19</v>
      </c>
      <c r="O1352" t="s">
        <v>9</v>
      </c>
      <c r="P1352"/>
      <c r="Q1352" t="s">
        <v>10</v>
      </c>
      <c r="R1352" t="n">
        <v>37300.0</v>
      </c>
      <c r="S1352" t="n">
        <v>0.0</v>
      </c>
      <c r="T1352" t="s">
        <v>9</v>
      </c>
      <c r="U1352" t="s">
        <v>854</v>
      </c>
      <c r="V1352"/>
      <c r="W1352"/>
    </row>
    <row r="1353">
      <c r="A1353" t="s">
        <v>1503</v>
      </c>
      <c r="B1353"/>
      <c r="C1353"/>
      <c r="D1353"/>
      <c r="E1353"/>
      <c r="F1353" t="s">
        <v>1985</v>
      </c>
      <c r="G1353" t="s">
        <v>719</v>
      </c>
      <c r="H1353" t="n">
        <v>368.4</v>
      </c>
      <c r="I1353"/>
      <c r="J1353"/>
      <c r="K1353"/>
      <c r="L1353"/>
      <c r="M1353"/>
      <c r="N1353" t="s">
        <v>19</v>
      </c>
      <c r="O1353" t="s">
        <v>9</v>
      </c>
      <c r="P1353"/>
      <c r="Q1353" t="s">
        <v>10</v>
      </c>
      <c r="R1353" t="n">
        <v>37100.0</v>
      </c>
      <c r="S1353" t="n">
        <v>0.0</v>
      </c>
      <c r="T1353" t="s">
        <v>9</v>
      </c>
      <c r="U1353" t="s">
        <v>854</v>
      </c>
      <c r="V1353"/>
      <c r="W1353"/>
    </row>
    <row r="1354">
      <c r="A1354" t="s">
        <v>1503</v>
      </c>
      <c r="B1354"/>
      <c r="C1354" t="s">
        <v>1986</v>
      </c>
      <c r="D1354" t="s">
        <v>4</v>
      </c>
      <c r="E1354" t="s">
        <v>1965</v>
      </c>
      <c r="F1354" t="s">
        <v>1987</v>
      </c>
      <c r="G1354" t="s">
        <v>719</v>
      </c>
      <c r="H1354" t="n">
        <v>355.4</v>
      </c>
      <c r="I1354">
        <f>SUM(H1355:H1356)</f>
      </c>
      <c r="J1354">
        <f>I1355+109.4</f>
      </c>
      <c r="K1354"/>
      <c r="L1354"/>
      <c r="M1354"/>
      <c r="N1354" t="s">
        <v>19</v>
      </c>
      <c r="O1354" t="s">
        <v>9</v>
      </c>
      <c r="P1354"/>
      <c r="Q1354" t="s">
        <v>10</v>
      </c>
      <c r="R1354" t="n">
        <v>35800.0</v>
      </c>
      <c r="S1354" t="n">
        <v>0.0</v>
      </c>
      <c r="T1354" t="s">
        <v>9</v>
      </c>
      <c r="U1354" t="s">
        <v>854</v>
      </c>
      <c r="V1354"/>
      <c r="W1354"/>
    </row>
    <row r="1355">
      <c r="A1355" t="s">
        <v>1503</v>
      </c>
      <c r="B1355"/>
      <c r="C1355"/>
      <c r="D1355"/>
      <c r="E1355"/>
      <c r="F1355" t="s">
        <v>1988</v>
      </c>
      <c r="G1355" t="s">
        <v>719</v>
      </c>
      <c r="H1355" t="n">
        <v>349.4</v>
      </c>
      <c r="I1355"/>
      <c r="J1355"/>
      <c r="K1355"/>
      <c r="L1355"/>
      <c r="M1355"/>
      <c r="N1355" t="s">
        <v>19</v>
      </c>
      <c r="O1355" t="s">
        <v>9</v>
      </c>
      <c r="P1355"/>
      <c r="Q1355" t="s">
        <v>10</v>
      </c>
      <c r="R1355" t="n">
        <v>35200.0</v>
      </c>
      <c r="S1355" t="n">
        <v>0.0</v>
      </c>
      <c r="T1355" t="s">
        <v>9</v>
      </c>
      <c r="U1355" t="s">
        <v>854</v>
      </c>
      <c r="V1355"/>
      <c r="W1355"/>
    </row>
    <row r="1356">
      <c r="A1356" t="s">
        <v>1503</v>
      </c>
      <c r="B1356"/>
      <c r="C1356" t="s">
        <v>1989</v>
      </c>
      <c r="D1356" t="s">
        <v>4</v>
      </c>
      <c r="E1356" t="s">
        <v>1965</v>
      </c>
      <c r="F1356" t="s">
        <v>1990</v>
      </c>
      <c r="G1356" t="s">
        <v>719</v>
      </c>
      <c r="H1356" t="n">
        <v>372.6</v>
      </c>
      <c r="I1356">
        <f>SUM(H1357:H1358)</f>
      </c>
      <c r="J1356">
        <f>I1357+109.4</f>
      </c>
      <c r="K1356"/>
      <c r="L1356"/>
      <c r="M1356"/>
      <c r="N1356" t="s">
        <v>19</v>
      </c>
      <c r="O1356" t="s">
        <v>9</v>
      </c>
      <c r="P1356"/>
      <c r="Q1356" t="s">
        <v>10</v>
      </c>
      <c r="R1356" t="n">
        <v>37500.0</v>
      </c>
      <c r="S1356" t="n">
        <v>1.0</v>
      </c>
      <c r="T1356" t="s">
        <v>9</v>
      </c>
      <c r="U1356" t="s">
        <v>854</v>
      </c>
      <c r="V1356"/>
      <c r="W1356"/>
    </row>
    <row r="1357">
      <c r="A1357" t="s">
        <v>1503</v>
      </c>
      <c r="B1357"/>
      <c r="C1357"/>
      <c r="D1357"/>
      <c r="E1357"/>
      <c r="F1357" t="s">
        <v>1991</v>
      </c>
      <c r="G1357" t="s">
        <v>719</v>
      </c>
      <c r="H1357" t="n">
        <v>373.8</v>
      </c>
      <c r="I1357"/>
      <c r="J1357"/>
      <c r="K1357"/>
      <c r="L1357"/>
      <c r="M1357"/>
      <c r="N1357" t="s">
        <v>19</v>
      </c>
      <c r="O1357" t="s">
        <v>9</v>
      </c>
      <c r="P1357"/>
      <c r="Q1357" t="s">
        <v>10</v>
      </c>
      <c r="R1357" t="n">
        <v>37600.0</v>
      </c>
      <c r="S1357" t="n">
        <v>1.0</v>
      </c>
      <c r="T1357" t="s">
        <v>9</v>
      </c>
      <c r="U1357" t="s">
        <v>854</v>
      </c>
      <c r="V1357"/>
      <c r="W1357"/>
    </row>
    <row r="1358">
      <c r="A1358" t="s">
        <v>1503</v>
      </c>
      <c r="B1358"/>
      <c r="C1358" t="s">
        <v>1992</v>
      </c>
      <c r="D1358" t="s">
        <v>4</v>
      </c>
      <c r="E1358" t="s">
        <v>1965</v>
      </c>
      <c r="F1358" t="s">
        <v>1993</v>
      </c>
      <c r="G1358" t="s">
        <v>719</v>
      </c>
      <c r="H1358" t="n">
        <v>371.0</v>
      </c>
      <c r="I1358">
        <f>SUM(H1359:H1360)</f>
      </c>
      <c r="J1358">
        <f>I1359+109.4</f>
      </c>
      <c r="K1358"/>
      <c r="L1358"/>
      <c r="M1358"/>
      <c r="N1358" t="s">
        <v>19</v>
      </c>
      <c r="O1358" t="s">
        <v>9</v>
      </c>
      <c r="P1358"/>
      <c r="Q1358" t="s">
        <v>10</v>
      </c>
      <c r="R1358" t="n">
        <v>37400.0</v>
      </c>
      <c r="S1358" t="n">
        <v>0.0</v>
      </c>
      <c r="T1358" t="s">
        <v>9</v>
      </c>
      <c r="U1358" t="s">
        <v>854</v>
      </c>
      <c r="V1358"/>
      <c r="W1358"/>
    </row>
    <row r="1359">
      <c r="A1359" t="s">
        <v>1503</v>
      </c>
      <c r="B1359"/>
      <c r="C1359"/>
      <c r="D1359"/>
      <c r="E1359"/>
      <c r="F1359" t="s">
        <v>1994</v>
      </c>
      <c r="G1359" t="s">
        <v>719</v>
      </c>
      <c r="H1359" t="n">
        <v>371.6</v>
      </c>
      <c r="I1359"/>
      <c r="J1359"/>
      <c r="K1359"/>
      <c r="L1359"/>
      <c r="M1359"/>
      <c r="N1359" t="s">
        <v>19</v>
      </c>
      <c r="O1359" t="s">
        <v>9</v>
      </c>
      <c r="P1359"/>
      <c r="Q1359" t="s">
        <v>10</v>
      </c>
      <c r="R1359" t="n">
        <v>37400.0</v>
      </c>
      <c r="S1359" t="n">
        <v>0.0</v>
      </c>
      <c r="T1359" t="s">
        <v>9</v>
      </c>
      <c r="U1359" t="s">
        <v>854</v>
      </c>
      <c r="V1359"/>
      <c r="W1359"/>
    </row>
    <row r="1360">
      <c r="A1360" t="s">
        <v>1503</v>
      </c>
      <c r="B1360"/>
      <c r="C1360" t="s">
        <v>1995</v>
      </c>
      <c r="D1360" t="s">
        <v>4</v>
      </c>
      <c r="E1360" t="s">
        <v>1965</v>
      </c>
      <c r="F1360" t="s">
        <v>1996</v>
      </c>
      <c r="G1360" t="s">
        <v>719</v>
      </c>
      <c r="H1360" t="n">
        <v>365.8</v>
      </c>
      <c r="I1360">
        <f>SUM(H1361:H1362)</f>
      </c>
      <c r="J1360">
        <f>I1361+109.4</f>
      </c>
      <c r="K1360"/>
      <c r="L1360"/>
      <c r="M1360"/>
      <c r="N1360" t="s">
        <v>19</v>
      </c>
      <c r="O1360" t="s">
        <v>9</v>
      </c>
      <c r="P1360"/>
      <c r="Q1360" t="s">
        <v>10</v>
      </c>
      <c r="R1360" t="n">
        <v>36800.0</v>
      </c>
      <c r="S1360" t="n">
        <v>1.0</v>
      </c>
      <c r="T1360" t="s">
        <v>9</v>
      </c>
      <c r="U1360" t="s">
        <v>854</v>
      </c>
      <c r="V1360"/>
      <c r="W1360"/>
    </row>
    <row r="1361">
      <c r="A1361" t="s">
        <v>1503</v>
      </c>
      <c r="B1361"/>
      <c r="C1361"/>
      <c r="D1361"/>
      <c r="E1361"/>
      <c r="F1361" t="s">
        <v>1997</v>
      </c>
      <c r="G1361" t="s">
        <v>719</v>
      </c>
      <c r="H1361" t="n">
        <v>368.8</v>
      </c>
      <c r="I1361"/>
      <c r="J1361"/>
      <c r="K1361"/>
      <c r="L1361"/>
      <c r="M1361"/>
      <c r="N1361" t="s">
        <v>19</v>
      </c>
      <c r="O1361" t="s">
        <v>9</v>
      </c>
      <c r="P1361"/>
      <c r="Q1361" t="s">
        <v>10</v>
      </c>
      <c r="R1361" t="n">
        <v>37100.0</v>
      </c>
      <c r="S1361" t="n">
        <v>0.0</v>
      </c>
      <c r="T1361" t="s">
        <v>9</v>
      </c>
      <c r="U1361" t="s">
        <v>854</v>
      </c>
      <c r="V1361"/>
      <c r="W1361"/>
    </row>
    <row r="1362">
      <c r="A1362" t="s">
        <v>1503</v>
      </c>
      <c r="B1362"/>
      <c r="C1362" t="s">
        <v>1998</v>
      </c>
      <c r="D1362" t="s">
        <v>4</v>
      </c>
      <c r="E1362" t="s">
        <v>1965</v>
      </c>
      <c r="F1362" t="s">
        <v>1999</v>
      </c>
      <c r="G1362" t="s">
        <v>719</v>
      </c>
      <c r="H1362" t="n">
        <v>370.0</v>
      </c>
      <c r="I1362">
        <f>SUM(H1363:H1364)</f>
      </c>
      <c r="J1362">
        <f>I1363+109.4</f>
      </c>
      <c r="K1362"/>
      <c r="L1362"/>
      <c r="M1362"/>
      <c r="N1362" t="s">
        <v>19</v>
      </c>
      <c r="O1362" t="s">
        <v>9</v>
      </c>
      <c r="P1362"/>
      <c r="Q1362" t="s">
        <v>10</v>
      </c>
      <c r="R1362" t="n">
        <v>37300.0</v>
      </c>
      <c r="S1362" t="n">
        <v>0.0</v>
      </c>
      <c r="T1362" t="s">
        <v>9</v>
      </c>
      <c r="U1362" t="s">
        <v>854</v>
      </c>
      <c r="V1362"/>
      <c r="W1362"/>
    </row>
    <row r="1363">
      <c r="A1363" t="s">
        <v>1503</v>
      </c>
      <c r="B1363"/>
      <c r="C1363"/>
      <c r="D1363"/>
      <c r="E1363"/>
      <c r="F1363" t="s">
        <v>2000</v>
      </c>
      <c r="G1363" t="s">
        <v>719</v>
      </c>
      <c r="H1363" t="n">
        <v>369.0</v>
      </c>
      <c r="I1363"/>
      <c r="J1363"/>
      <c r="K1363"/>
      <c r="L1363"/>
      <c r="M1363"/>
      <c r="N1363" t="s">
        <v>19</v>
      </c>
      <c r="O1363" t="s">
        <v>9</v>
      </c>
      <c r="P1363"/>
      <c r="Q1363" t="s">
        <v>10</v>
      </c>
      <c r="R1363" t="n">
        <v>37200.0</v>
      </c>
      <c r="S1363" t="n">
        <v>0.0</v>
      </c>
      <c r="T1363" t="s">
        <v>9</v>
      </c>
      <c r="U1363" t="s">
        <v>854</v>
      </c>
      <c r="V1363"/>
      <c r="W1363"/>
    </row>
    <row r="1364">
      <c r="A1364" t="s">
        <v>1503</v>
      </c>
      <c r="B1364"/>
      <c r="C1364" t="s">
        <v>2001</v>
      </c>
      <c r="D1364" t="s">
        <v>4</v>
      </c>
      <c r="E1364" t="s">
        <v>1965</v>
      </c>
      <c r="F1364" t="s">
        <v>2002</v>
      </c>
      <c r="G1364" t="s">
        <v>719</v>
      </c>
      <c r="H1364" t="n">
        <v>368.2</v>
      </c>
      <c r="I1364">
        <f>SUM(H1365:H1366)</f>
      </c>
      <c r="J1364">
        <f>I1365+109.4</f>
      </c>
      <c r="K1364"/>
      <c r="L1364"/>
      <c r="M1364"/>
      <c r="N1364" t="s">
        <v>19</v>
      </c>
      <c r="O1364" t="s">
        <v>9</v>
      </c>
      <c r="P1364"/>
      <c r="Q1364" t="s">
        <v>10</v>
      </c>
      <c r="R1364" t="n">
        <v>37100.0</v>
      </c>
      <c r="S1364" t="n">
        <v>0.0</v>
      </c>
      <c r="T1364" t="s">
        <v>9</v>
      </c>
      <c r="U1364" t="s">
        <v>854</v>
      </c>
      <c r="V1364"/>
      <c r="W1364"/>
    </row>
    <row r="1365">
      <c r="A1365" t="s">
        <v>1503</v>
      </c>
      <c r="B1365"/>
      <c r="C1365"/>
      <c r="D1365"/>
      <c r="E1365"/>
      <c r="F1365" t="s">
        <v>2003</v>
      </c>
      <c r="G1365" t="s">
        <v>719</v>
      </c>
      <c r="H1365" t="n">
        <v>366.8</v>
      </c>
      <c r="I1365"/>
      <c r="J1365"/>
      <c r="K1365"/>
      <c r="L1365"/>
      <c r="M1365"/>
      <c r="N1365" t="s">
        <v>19</v>
      </c>
      <c r="O1365" t="s">
        <v>9</v>
      </c>
      <c r="P1365"/>
      <c r="Q1365" t="s">
        <v>10</v>
      </c>
      <c r="R1365" t="n">
        <v>36900.0</v>
      </c>
      <c r="S1365" t="n">
        <v>0.0</v>
      </c>
      <c r="T1365" t="s">
        <v>9</v>
      </c>
      <c r="U1365" t="s">
        <v>854</v>
      </c>
      <c r="V1365"/>
      <c r="W1365"/>
    </row>
    <row r="1366">
      <c r="A1366" t="s">
        <v>1503</v>
      </c>
      <c r="B1366"/>
      <c r="C1366" t="s">
        <v>2004</v>
      </c>
      <c r="D1366" t="s">
        <v>4</v>
      </c>
      <c r="E1366" t="s">
        <v>1965</v>
      </c>
      <c r="F1366" t="s">
        <v>2005</v>
      </c>
      <c r="G1366" t="s">
        <v>1447</v>
      </c>
      <c r="H1366" t="n">
        <v>368.7</v>
      </c>
      <c r="I1366">
        <f>SUM(H1367:H1368)</f>
      </c>
      <c r="J1366">
        <f>I1367+110</f>
      </c>
      <c r="K1366"/>
      <c r="L1366"/>
      <c r="M1366"/>
      <c r="N1366" t="s">
        <v>19</v>
      </c>
      <c r="O1366" t="s">
        <v>9</v>
      </c>
      <c r="P1366"/>
      <c r="Q1366" t="s">
        <v>10</v>
      </c>
      <c r="R1366" t="n">
        <v>35900.0</v>
      </c>
      <c r="S1366" t="n">
        <v>0.0</v>
      </c>
      <c r="T1366" t="s">
        <v>9</v>
      </c>
      <c r="U1366" t="s">
        <v>854</v>
      </c>
      <c r="V1366"/>
      <c r="W1366"/>
    </row>
    <row r="1367">
      <c r="A1367" t="s">
        <v>1503</v>
      </c>
      <c r="B1367"/>
      <c r="C1367"/>
      <c r="D1367"/>
      <c r="E1367"/>
      <c r="F1367" t="s">
        <v>2006</v>
      </c>
      <c r="G1367" t="s">
        <v>1447</v>
      </c>
      <c r="H1367" t="n">
        <v>366.7</v>
      </c>
      <c r="I1367"/>
      <c r="J1367"/>
      <c r="K1367"/>
      <c r="L1367"/>
      <c r="M1367"/>
      <c r="N1367" t="s">
        <v>19</v>
      </c>
      <c r="O1367" t="s">
        <v>9</v>
      </c>
      <c r="P1367"/>
      <c r="Q1367" t="s">
        <v>10</v>
      </c>
      <c r="R1367" t="n">
        <v>35700.0</v>
      </c>
      <c r="S1367" t="n">
        <v>0.0</v>
      </c>
      <c r="T1367" t="s">
        <v>9</v>
      </c>
      <c r="U1367" t="s">
        <v>854</v>
      </c>
      <c r="V1367"/>
      <c r="W1367"/>
    </row>
    <row r="1368">
      <c r="A1368" t="s">
        <v>1503</v>
      </c>
      <c r="B1368"/>
      <c r="C1368" t="s">
        <v>2007</v>
      </c>
      <c r="D1368" t="s">
        <v>4</v>
      </c>
      <c r="E1368" t="s">
        <v>1965</v>
      </c>
      <c r="F1368" t="s">
        <v>2008</v>
      </c>
      <c r="G1368" t="s">
        <v>1447</v>
      </c>
      <c r="H1368" t="n">
        <v>369.1</v>
      </c>
      <c r="I1368">
        <f>SUM(H1369:H1370)</f>
      </c>
      <c r="J1368">
        <f>I1369+110</f>
      </c>
      <c r="K1368"/>
      <c r="L1368"/>
      <c r="M1368"/>
      <c r="N1368" t="s">
        <v>19</v>
      </c>
      <c r="O1368" t="s">
        <v>9</v>
      </c>
      <c r="P1368"/>
      <c r="Q1368" t="s">
        <v>10</v>
      </c>
      <c r="R1368" t="n">
        <v>36000.0</v>
      </c>
      <c r="S1368" t="n">
        <v>0.0</v>
      </c>
      <c r="T1368" t="s">
        <v>9</v>
      </c>
      <c r="U1368" t="s">
        <v>854</v>
      </c>
      <c r="V1368"/>
      <c r="W1368"/>
    </row>
    <row r="1369">
      <c r="A1369" t="s">
        <v>1503</v>
      </c>
      <c r="B1369"/>
      <c r="C1369"/>
      <c r="D1369"/>
      <c r="E1369"/>
      <c r="F1369" t="s">
        <v>2009</v>
      </c>
      <c r="G1369" t="s">
        <v>1447</v>
      </c>
      <c r="H1369" t="n">
        <v>368.5</v>
      </c>
      <c r="I1369"/>
      <c r="J1369"/>
      <c r="K1369"/>
      <c r="L1369"/>
      <c r="M1369"/>
      <c r="N1369" t="s">
        <v>19</v>
      </c>
      <c r="O1369" t="s">
        <v>9</v>
      </c>
      <c r="P1369"/>
      <c r="Q1369" t="s">
        <v>10</v>
      </c>
      <c r="R1369" t="n">
        <v>35900.0</v>
      </c>
      <c r="S1369" t="n">
        <v>0.0</v>
      </c>
      <c r="T1369" t="s">
        <v>9</v>
      </c>
      <c r="U1369" t="s">
        <v>854</v>
      </c>
      <c r="V1369"/>
      <c r="W1369"/>
    </row>
    <row r="1370">
      <c r="A1370" t="s">
        <v>1503</v>
      </c>
      <c r="B1370"/>
      <c r="C1370" t="s">
        <v>2010</v>
      </c>
      <c r="D1370" t="s">
        <v>4</v>
      </c>
      <c r="E1370" t="s">
        <v>1965</v>
      </c>
      <c r="F1370" t="s">
        <v>2011</v>
      </c>
      <c r="G1370" t="s">
        <v>1447</v>
      </c>
      <c r="H1370" t="n">
        <v>369.5</v>
      </c>
      <c r="I1370">
        <f>SUM(H1371:H1372)</f>
      </c>
      <c r="J1370">
        <f>I1371+110</f>
      </c>
      <c r="K1370"/>
      <c r="L1370"/>
      <c r="M1370"/>
      <c r="N1370" t="s">
        <v>19</v>
      </c>
      <c r="O1370" t="s">
        <v>9</v>
      </c>
      <c r="P1370"/>
      <c r="Q1370" t="s">
        <v>10</v>
      </c>
      <c r="R1370" t="n">
        <v>36000.0</v>
      </c>
      <c r="S1370" t="n">
        <v>0.0</v>
      </c>
      <c r="T1370" t="s">
        <v>9</v>
      </c>
      <c r="U1370" t="s">
        <v>854</v>
      </c>
      <c r="V1370"/>
      <c r="W1370"/>
    </row>
    <row r="1371">
      <c r="A1371" t="s">
        <v>1503</v>
      </c>
      <c r="B1371"/>
      <c r="C1371"/>
      <c r="D1371"/>
      <c r="E1371"/>
      <c r="F1371" t="s">
        <v>2012</v>
      </c>
      <c r="G1371" t="s">
        <v>1447</v>
      </c>
      <c r="H1371" t="n">
        <v>367.1</v>
      </c>
      <c r="I1371"/>
      <c r="J1371"/>
      <c r="K1371"/>
      <c r="L1371"/>
      <c r="M1371"/>
      <c r="N1371" t="s">
        <v>19</v>
      </c>
      <c r="O1371" t="s">
        <v>9</v>
      </c>
      <c r="P1371"/>
      <c r="Q1371" t="s">
        <v>10</v>
      </c>
      <c r="R1371" t="n">
        <v>35800.0</v>
      </c>
      <c r="S1371" t="n">
        <v>0.0</v>
      </c>
      <c r="T1371" t="s">
        <v>9</v>
      </c>
      <c r="U1371" t="s">
        <v>854</v>
      </c>
      <c r="V1371"/>
      <c r="W1371"/>
    </row>
    <row r="1372">
      <c r="A1372" t="s">
        <v>1503</v>
      </c>
      <c r="B1372"/>
      <c r="C1372" t="s">
        <v>2013</v>
      </c>
      <c r="D1372" t="s">
        <v>4</v>
      </c>
      <c r="E1372" t="s">
        <v>1965</v>
      </c>
      <c r="F1372" t="s">
        <v>2014</v>
      </c>
      <c r="G1372" t="s">
        <v>1447</v>
      </c>
      <c r="H1372" t="n">
        <v>374.5</v>
      </c>
      <c r="I1372">
        <f>SUM(H1373:H1374)</f>
      </c>
      <c r="J1372">
        <f>I1373+110</f>
      </c>
      <c r="K1372"/>
      <c r="L1372"/>
      <c r="M1372"/>
      <c r="N1372" t="s">
        <v>19</v>
      </c>
      <c r="O1372" t="s">
        <v>9</v>
      </c>
      <c r="P1372"/>
      <c r="Q1372" t="s">
        <v>10</v>
      </c>
      <c r="R1372" t="n">
        <v>36500.0</v>
      </c>
      <c r="S1372" t="n">
        <v>0.0</v>
      </c>
      <c r="T1372" t="s">
        <v>9</v>
      </c>
      <c r="U1372" t="s">
        <v>854</v>
      </c>
      <c r="V1372"/>
      <c r="W1372"/>
    </row>
    <row r="1373">
      <c r="A1373" t="s">
        <v>1503</v>
      </c>
      <c r="B1373"/>
      <c r="C1373"/>
      <c r="D1373"/>
      <c r="E1373"/>
      <c r="F1373" t="s">
        <v>2015</v>
      </c>
      <c r="G1373" t="s">
        <v>1447</v>
      </c>
      <c r="H1373" t="n">
        <v>378.1</v>
      </c>
      <c r="I1373"/>
      <c r="J1373"/>
      <c r="K1373"/>
      <c r="L1373"/>
      <c r="M1373"/>
      <c r="N1373" t="s">
        <v>19</v>
      </c>
      <c r="O1373" t="s">
        <v>9</v>
      </c>
      <c r="P1373"/>
      <c r="Q1373" t="s">
        <v>10</v>
      </c>
      <c r="R1373" t="n">
        <v>36900.0</v>
      </c>
      <c r="S1373" t="n">
        <v>0.0</v>
      </c>
      <c r="T1373" t="s">
        <v>9</v>
      </c>
      <c r="U1373" t="s">
        <v>854</v>
      </c>
      <c r="V1373"/>
      <c r="W1373"/>
    </row>
    <row r="1374">
      <c r="A1374" t="s">
        <v>1503</v>
      </c>
      <c r="B1374"/>
      <c r="C1374" t="s">
        <v>2016</v>
      </c>
      <c r="D1374" t="s">
        <v>4</v>
      </c>
      <c r="E1374" t="s">
        <v>1965</v>
      </c>
      <c r="F1374" t="s">
        <v>2017</v>
      </c>
      <c r="G1374" t="s">
        <v>1447</v>
      </c>
      <c r="H1374" t="n">
        <v>360.7</v>
      </c>
      <c r="I1374">
        <f>SUM(H1375:H1376)</f>
      </c>
      <c r="J1374">
        <f>I1375+110</f>
      </c>
      <c r="K1374"/>
      <c r="L1374"/>
      <c r="M1374"/>
      <c r="N1374" t="s">
        <v>19</v>
      </c>
      <c r="O1374" t="s">
        <v>9</v>
      </c>
      <c r="P1374"/>
      <c r="Q1374" t="s">
        <v>10</v>
      </c>
      <c r="R1374" t="n">
        <v>35200.0</v>
      </c>
      <c r="S1374" t="n">
        <v>0.0</v>
      </c>
      <c r="T1374" t="s">
        <v>9</v>
      </c>
      <c r="U1374" t="s">
        <v>854</v>
      </c>
      <c r="V1374"/>
      <c r="W1374"/>
    </row>
    <row r="1375">
      <c r="A1375" t="s">
        <v>1503</v>
      </c>
      <c r="B1375"/>
      <c r="C1375"/>
      <c r="D1375"/>
      <c r="E1375"/>
      <c r="F1375" t="s">
        <v>2018</v>
      </c>
      <c r="G1375" t="s">
        <v>1447</v>
      </c>
      <c r="H1375" t="n">
        <v>373.9</v>
      </c>
      <c r="I1375"/>
      <c r="J1375"/>
      <c r="K1375"/>
      <c r="L1375"/>
      <c r="M1375"/>
      <c r="N1375" t="s">
        <v>19</v>
      </c>
      <c r="O1375" t="s">
        <v>9</v>
      </c>
      <c r="P1375"/>
      <c r="Q1375" t="s">
        <v>10</v>
      </c>
      <c r="R1375" t="n">
        <v>36500.0</v>
      </c>
      <c r="S1375" t="n">
        <v>0.0</v>
      </c>
      <c r="T1375" t="s">
        <v>9</v>
      </c>
      <c r="U1375" t="s">
        <v>854</v>
      </c>
      <c r="V1375"/>
      <c r="W1375"/>
    </row>
    <row r="1376">
      <c r="A1376" t="s">
        <v>1503</v>
      </c>
      <c r="B1376"/>
      <c r="C1376" t="s">
        <v>2019</v>
      </c>
      <c r="D1376" t="s">
        <v>4</v>
      </c>
      <c r="E1376" t="s">
        <v>1965</v>
      </c>
      <c r="F1376" t="s">
        <v>2020</v>
      </c>
      <c r="G1376" t="s">
        <v>1447</v>
      </c>
      <c r="H1376" t="n">
        <v>377.1</v>
      </c>
      <c r="I1376">
        <f>SUM(H1377:H1378)</f>
      </c>
      <c r="J1376">
        <f>I1377+110</f>
      </c>
      <c r="K1376"/>
      <c r="L1376"/>
      <c r="M1376"/>
      <c r="N1376" t="s">
        <v>19</v>
      </c>
      <c r="O1376" t="s">
        <v>9</v>
      </c>
      <c r="P1376"/>
      <c r="Q1376" t="s">
        <v>10</v>
      </c>
      <c r="R1376" t="n">
        <v>36800.0</v>
      </c>
      <c r="S1376" t="n">
        <v>1.0</v>
      </c>
      <c r="T1376" t="s">
        <v>9</v>
      </c>
      <c r="U1376" t="s">
        <v>854</v>
      </c>
      <c r="V1376"/>
      <c r="W1376"/>
    </row>
    <row r="1377">
      <c r="A1377" t="s">
        <v>1503</v>
      </c>
      <c r="B1377"/>
      <c r="C1377"/>
      <c r="D1377"/>
      <c r="E1377"/>
      <c r="F1377" t="s">
        <v>2021</v>
      </c>
      <c r="G1377" t="s">
        <v>1447</v>
      </c>
      <c r="H1377" t="n">
        <v>381.9</v>
      </c>
      <c r="I1377"/>
      <c r="J1377"/>
      <c r="K1377"/>
      <c r="L1377"/>
      <c r="M1377"/>
      <c r="N1377" t="s">
        <v>19</v>
      </c>
      <c r="O1377" t="s">
        <v>9</v>
      </c>
      <c r="P1377"/>
      <c r="Q1377" t="s">
        <v>10</v>
      </c>
      <c r="R1377" t="n">
        <v>37200.0</v>
      </c>
      <c r="S1377" t="n">
        <v>1.0</v>
      </c>
      <c r="T1377" t="s">
        <v>9</v>
      </c>
      <c r="U1377" t="s">
        <v>854</v>
      </c>
      <c r="V1377"/>
      <c r="W1377"/>
    </row>
    <row r="1378">
      <c r="A1378" t="s">
        <v>1503</v>
      </c>
      <c r="B1378"/>
      <c r="C1378" t="s">
        <v>2022</v>
      </c>
      <c r="D1378" t="s">
        <v>4</v>
      </c>
      <c r="E1378" t="s">
        <v>1965</v>
      </c>
      <c r="F1378" t="s">
        <v>2023</v>
      </c>
      <c r="G1378" t="s">
        <v>719</v>
      </c>
      <c r="H1378" t="n">
        <v>355.8</v>
      </c>
      <c r="I1378">
        <f>SUM(H1379:H1380)</f>
      </c>
      <c r="J1378">
        <f>I1379+109.4</f>
      </c>
      <c r="K1378"/>
      <c r="L1378"/>
      <c r="M1378"/>
      <c r="N1378" t="s">
        <v>19</v>
      </c>
      <c r="O1378" t="s">
        <v>9</v>
      </c>
      <c r="P1378"/>
      <c r="Q1378" t="s">
        <v>10</v>
      </c>
      <c r="R1378" t="n">
        <v>35800.0</v>
      </c>
      <c r="S1378" t="n">
        <v>0.0</v>
      </c>
      <c r="T1378" t="s">
        <v>9</v>
      </c>
      <c r="U1378" t="s">
        <v>854</v>
      </c>
      <c r="V1378"/>
      <c r="W1378"/>
    </row>
    <row r="1379">
      <c r="A1379" t="s">
        <v>1503</v>
      </c>
      <c r="B1379"/>
      <c r="C1379"/>
      <c r="D1379"/>
      <c r="E1379"/>
      <c r="F1379" t="s">
        <v>2024</v>
      </c>
      <c r="G1379" t="s">
        <v>719</v>
      </c>
      <c r="H1379" t="n">
        <v>353.6</v>
      </c>
      <c r="I1379"/>
      <c r="J1379"/>
      <c r="K1379"/>
      <c r="L1379"/>
      <c r="M1379"/>
      <c r="N1379" t="s">
        <v>19</v>
      </c>
      <c r="O1379" t="s">
        <v>9</v>
      </c>
      <c r="P1379"/>
      <c r="Q1379" t="s">
        <v>10</v>
      </c>
      <c r="R1379" t="n">
        <v>35600.0</v>
      </c>
      <c r="S1379" t="n">
        <v>0.0</v>
      </c>
      <c r="T1379" t="s">
        <v>9</v>
      </c>
      <c r="U1379" t="s">
        <v>854</v>
      </c>
      <c r="V1379"/>
      <c r="W1379"/>
    </row>
    <row r="1380">
      <c r="A1380" t="s">
        <v>1503</v>
      </c>
      <c r="B1380" t="n">
        <v>45469.0</v>
      </c>
      <c r="C1380" t="s">
        <v>2025</v>
      </c>
      <c r="D1380" t="s">
        <v>4</v>
      </c>
      <c r="E1380" t="s">
        <v>2026</v>
      </c>
      <c r="F1380" t="s">
        <v>2027</v>
      </c>
      <c r="G1380" t="s">
        <v>1819</v>
      </c>
      <c r="H1380" t="n">
        <v>97.9</v>
      </c>
      <c r="I1380">
        <f>SUM(H1381:H1384)</f>
      </c>
      <c r="J1380">
        <f>I1381+59.4</f>
      </c>
      <c r="K1380"/>
      <c r="L1380"/>
      <c r="M1380"/>
      <c r="N1380" t="s">
        <v>19</v>
      </c>
      <c r="O1380" t="s">
        <v>9</v>
      </c>
      <c r="P1380"/>
      <c r="Q1380" t="s">
        <v>10</v>
      </c>
      <c r="R1380" t="n">
        <v>13000.0</v>
      </c>
      <c r="S1380" t="n">
        <v>0.0</v>
      </c>
      <c r="T1380" t="s">
        <v>9</v>
      </c>
      <c r="U1380" t="s">
        <v>854</v>
      </c>
      <c r="V1380"/>
      <c r="W1380"/>
    </row>
    <row r="1381">
      <c r="A1381" t="s">
        <v>1503</v>
      </c>
      <c r="B1381"/>
      <c r="C1381"/>
      <c r="D1381"/>
      <c r="E1381"/>
      <c r="F1381" t="s">
        <v>2028</v>
      </c>
      <c r="G1381" t="s">
        <v>1819</v>
      </c>
      <c r="H1381" t="n">
        <v>96.9</v>
      </c>
      <c r="I1381"/>
      <c r="J1381"/>
      <c r="K1381"/>
      <c r="L1381"/>
      <c r="M1381"/>
      <c r="N1381" t="s">
        <v>19</v>
      </c>
      <c r="O1381" t="s">
        <v>9</v>
      </c>
      <c r="P1381"/>
      <c r="Q1381" t="s">
        <v>10</v>
      </c>
      <c r="R1381" t="n">
        <v>12900.0</v>
      </c>
      <c r="S1381" t="n">
        <v>0.0</v>
      </c>
      <c r="T1381" t="s">
        <v>9</v>
      </c>
      <c r="U1381" t="s">
        <v>854</v>
      </c>
      <c r="V1381"/>
      <c r="W1381"/>
    </row>
    <row r="1382">
      <c r="A1382" t="s">
        <v>1503</v>
      </c>
      <c r="B1382"/>
      <c r="C1382"/>
      <c r="D1382"/>
      <c r="E1382"/>
      <c r="F1382" t="s">
        <v>2029</v>
      </c>
      <c r="G1382" t="s">
        <v>1819</v>
      </c>
      <c r="H1382" t="n">
        <v>101.3</v>
      </c>
      <c r="I1382"/>
      <c r="J1382"/>
      <c r="K1382"/>
      <c r="L1382"/>
      <c r="M1382"/>
      <c r="N1382" t="s">
        <v>19</v>
      </c>
      <c r="O1382" t="s">
        <v>9</v>
      </c>
      <c r="P1382"/>
      <c r="Q1382" t="s">
        <v>10</v>
      </c>
      <c r="R1382" t="n">
        <v>13200.0</v>
      </c>
      <c r="S1382" t="n">
        <v>0.0</v>
      </c>
      <c r="T1382" t="s">
        <v>9</v>
      </c>
      <c r="U1382" t="s">
        <v>854</v>
      </c>
      <c r="V1382"/>
      <c r="W1382"/>
    </row>
    <row r="1383">
      <c r="A1383" t="s">
        <v>1503</v>
      </c>
      <c r="B1383"/>
      <c r="C1383"/>
      <c r="D1383"/>
      <c r="E1383"/>
      <c r="F1383" t="s">
        <v>2030</v>
      </c>
      <c r="G1383" t="s">
        <v>1819</v>
      </c>
      <c r="H1383" t="n">
        <v>101.5</v>
      </c>
      <c r="I1383"/>
      <c r="J1383"/>
      <c r="K1383"/>
      <c r="L1383"/>
      <c r="M1383"/>
      <c r="N1383" t="s">
        <v>19</v>
      </c>
      <c r="O1383" t="s">
        <v>9</v>
      </c>
      <c r="P1383"/>
      <c r="Q1383" t="s">
        <v>10</v>
      </c>
      <c r="R1383" t="n">
        <v>13200.0</v>
      </c>
      <c r="S1383" t="n">
        <v>0.0</v>
      </c>
      <c r="T1383" t="s">
        <v>9</v>
      </c>
      <c r="U1383" t="s">
        <v>854</v>
      </c>
      <c r="V1383"/>
      <c r="W1383"/>
    </row>
    <row r="1384">
      <c r="A1384" t="s">
        <v>1503</v>
      </c>
      <c r="B1384"/>
      <c r="C1384" t="s">
        <v>2031</v>
      </c>
      <c r="D1384" t="s">
        <v>4</v>
      </c>
      <c r="E1384" t="s">
        <v>1745</v>
      </c>
      <c r="F1384" t="s">
        <v>2032</v>
      </c>
      <c r="G1384" t="s">
        <v>18</v>
      </c>
      <c r="H1384" t="n">
        <v>117.3</v>
      </c>
      <c r="I1384">
        <f>SUM(H1385:H1386)</f>
      </c>
      <c r="J1384">
        <f>I1385+48</f>
      </c>
      <c r="K1384"/>
      <c r="L1384"/>
      <c r="M1384"/>
      <c r="N1384" t="s">
        <v>19</v>
      </c>
      <c r="O1384" t="s">
        <v>9</v>
      </c>
      <c r="P1384"/>
      <c r="Q1384" t="s">
        <v>10</v>
      </c>
      <c r="R1384" t="n">
        <v>11800.0</v>
      </c>
      <c r="S1384" t="n">
        <v>0.0</v>
      </c>
      <c r="T1384" t="s">
        <v>9</v>
      </c>
      <c r="U1384" t="s">
        <v>854</v>
      </c>
      <c r="V1384"/>
      <c r="W1384"/>
    </row>
    <row r="1385">
      <c r="A1385" t="s">
        <v>1503</v>
      </c>
      <c r="B1385"/>
      <c r="C1385"/>
      <c r="D1385"/>
      <c r="E1385"/>
      <c r="F1385" t="s">
        <v>2033</v>
      </c>
      <c r="G1385" t="s">
        <v>18</v>
      </c>
      <c r="H1385" t="n">
        <v>116.7</v>
      </c>
      <c r="I1385"/>
      <c r="J1385"/>
      <c r="K1385"/>
      <c r="L1385"/>
      <c r="M1385"/>
      <c r="N1385" t="s">
        <v>19</v>
      </c>
      <c r="O1385" t="s">
        <v>9</v>
      </c>
      <c r="P1385"/>
      <c r="Q1385" t="s">
        <v>10</v>
      </c>
      <c r="R1385" t="n">
        <v>11700.0</v>
      </c>
      <c r="S1385" t="n">
        <v>0.0</v>
      </c>
      <c r="T1385" t="s">
        <v>9</v>
      </c>
      <c r="U1385" t="s">
        <v>854</v>
      </c>
      <c r="V1385"/>
      <c r="W1385"/>
    </row>
    <row r="1386">
      <c r="A1386" t="s">
        <v>1503</v>
      </c>
      <c r="B1386"/>
      <c r="C1386" t="s">
        <v>2034</v>
      </c>
      <c r="D1386" t="s">
        <v>4</v>
      </c>
      <c r="E1386" t="s">
        <v>2035</v>
      </c>
      <c r="F1386" t="s">
        <v>2036</v>
      </c>
      <c r="G1386" t="s">
        <v>2037</v>
      </c>
      <c r="H1386" t="n">
        <v>104.2</v>
      </c>
      <c r="I1386">
        <f>SUM(H1387:H1388)</f>
      </c>
      <c r="J1386">
        <f>I1387+45.3</f>
      </c>
      <c r="K1386"/>
      <c r="L1386"/>
      <c r="M1386"/>
      <c r="N1386" t="s">
        <v>19</v>
      </c>
      <c r="O1386" t="s">
        <v>9</v>
      </c>
      <c r="P1386"/>
      <c r="Q1386" t="s">
        <v>10</v>
      </c>
      <c r="R1386" t="n">
        <v>11800.0</v>
      </c>
      <c r="S1386" t="n">
        <v>0.0</v>
      </c>
      <c r="T1386" t="s">
        <v>9</v>
      </c>
      <c r="U1386" t="s">
        <v>854</v>
      </c>
      <c r="V1386"/>
      <c r="W1386"/>
    </row>
    <row r="1387">
      <c r="A1387" t="s">
        <v>1503</v>
      </c>
      <c r="B1387"/>
      <c r="C1387"/>
      <c r="D1387"/>
      <c r="E1387"/>
      <c r="F1387" t="s">
        <v>2038</v>
      </c>
      <c r="G1387" t="s">
        <v>2037</v>
      </c>
      <c r="H1387" t="n">
        <v>103.8</v>
      </c>
      <c r="I1387"/>
      <c r="J1387"/>
      <c r="K1387"/>
      <c r="L1387"/>
      <c r="M1387"/>
      <c r="N1387" t="s">
        <v>19</v>
      </c>
      <c r="O1387" t="s">
        <v>9</v>
      </c>
      <c r="P1387"/>
      <c r="Q1387" t="s">
        <v>10</v>
      </c>
      <c r="R1387" t="n">
        <v>11800.0</v>
      </c>
      <c r="S1387" t="n">
        <v>0.0</v>
      </c>
      <c r="T1387" t="s">
        <v>9</v>
      </c>
      <c r="U1387" t="s">
        <v>854</v>
      </c>
      <c r="V1387"/>
      <c r="W1387"/>
    </row>
    <row r="1388">
      <c r="A1388" t="s">
        <v>1503</v>
      </c>
      <c r="B1388"/>
      <c r="C1388" t="s">
        <v>2039</v>
      </c>
      <c r="D1388" t="s">
        <v>4</v>
      </c>
      <c r="E1388" t="s">
        <v>2035</v>
      </c>
      <c r="F1388" t="s">
        <v>2040</v>
      </c>
      <c r="G1388" t="s">
        <v>2037</v>
      </c>
      <c r="H1388" t="n">
        <v>103.0</v>
      </c>
      <c r="I1388">
        <f>SUM(H1389:H1390)</f>
      </c>
      <c r="J1388">
        <f>I1389+45.3</f>
      </c>
      <c r="K1388"/>
      <c r="L1388"/>
      <c r="M1388"/>
      <c r="N1388" t="s">
        <v>19</v>
      </c>
      <c r="O1388" t="s">
        <v>9</v>
      </c>
      <c r="P1388"/>
      <c r="Q1388" t="s">
        <v>10</v>
      </c>
      <c r="R1388" t="n">
        <v>11700.0</v>
      </c>
      <c r="S1388" t="n">
        <v>0.0</v>
      </c>
      <c r="T1388" t="s">
        <v>9</v>
      </c>
      <c r="U1388" t="s">
        <v>854</v>
      </c>
      <c r="V1388"/>
      <c r="W1388"/>
    </row>
    <row r="1389">
      <c r="A1389" t="s">
        <v>1503</v>
      </c>
      <c r="B1389"/>
      <c r="C1389"/>
      <c r="D1389"/>
      <c r="E1389"/>
      <c r="F1389" t="s">
        <v>2041</v>
      </c>
      <c r="G1389" t="s">
        <v>2037</v>
      </c>
      <c r="H1389" t="n">
        <v>104.0</v>
      </c>
      <c r="I1389"/>
      <c r="J1389"/>
      <c r="K1389"/>
      <c r="L1389"/>
      <c r="M1389"/>
      <c r="N1389" t="s">
        <v>19</v>
      </c>
      <c r="O1389" t="s">
        <v>9</v>
      </c>
      <c r="P1389"/>
      <c r="Q1389" t="s">
        <v>10</v>
      </c>
      <c r="R1389" t="n">
        <v>11800.0</v>
      </c>
      <c r="S1389" t="n">
        <v>0.0</v>
      </c>
      <c r="T1389" t="s">
        <v>9</v>
      </c>
      <c r="U1389" t="s">
        <v>854</v>
      </c>
      <c r="V1389"/>
      <c r="W1389"/>
    </row>
    <row r="1390">
      <c r="A1390" t="s">
        <v>1503</v>
      </c>
      <c r="B1390"/>
      <c r="C1390" t="s">
        <v>2042</v>
      </c>
      <c r="D1390" t="s">
        <v>4</v>
      </c>
      <c r="E1390" t="s">
        <v>2035</v>
      </c>
      <c r="F1390" t="s">
        <v>2043</v>
      </c>
      <c r="G1390" t="s">
        <v>2037</v>
      </c>
      <c r="H1390" t="n">
        <v>104.6</v>
      </c>
      <c r="I1390">
        <f>SUM(H1391:H1392)</f>
      </c>
      <c r="J1390">
        <f>I1391+45.3</f>
      </c>
      <c r="K1390"/>
      <c r="L1390"/>
      <c r="M1390"/>
      <c r="N1390" t="s">
        <v>19</v>
      </c>
      <c r="O1390" t="s">
        <v>9</v>
      </c>
      <c r="P1390"/>
      <c r="Q1390" t="s">
        <v>10</v>
      </c>
      <c r="R1390" t="n">
        <v>11900.0</v>
      </c>
      <c r="S1390" t="n">
        <v>0.0</v>
      </c>
      <c r="T1390" t="s">
        <v>9</v>
      </c>
      <c r="U1390" t="s">
        <v>854</v>
      </c>
      <c r="V1390"/>
      <c r="W1390"/>
    </row>
    <row r="1391">
      <c r="A1391" t="s">
        <v>1503</v>
      </c>
      <c r="B1391"/>
      <c r="C1391"/>
      <c r="D1391"/>
      <c r="E1391"/>
      <c r="F1391" t="s">
        <v>2044</v>
      </c>
      <c r="G1391" t="s">
        <v>2037</v>
      </c>
      <c r="H1391" t="n">
        <v>104.8</v>
      </c>
      <c r="I1391"/>
      <c r="J1391"/>
      <c r="K1391"/>
      <c r="L1391"/>
      <c r="M1391"/>
      <c r="N1391" t="s">
        <v>19</v>
      </c>
      <c r="O1391" t="s">
        <v>9</v>
      </c>
      <c r="P1391"/>
      <c r="Q1391" t="s">
        <v>10</v>
      </c>
      <c r="R1391" t="n">
        <v>11900.0</v>
      </c>
      <c r="S1391" t="n">
        <v>0.0</v>
      </c>
      <c r="T1391" t="s">
        <v>9</v>
      </c>
      <c r="U1391" t="s">
        <v>854</v>
      </c>
      <c r="V1391"/>
      <c r="W1391"/>
    </row>
    <row r="1392">
      <c r="A1392" t="s">
        <v>1503</v>
      </c>
      <c r="B1392"/>
      <c r="C1392" t="s">
        <v>2045</v>
      </c>
      <c r="D1392" t="s">
        <v>4</v>
      </c>
      <c r="E1392" t="s">
        <v>2046</v>
      </c>
      <c r="F1392" t="s">
        <v>2047</v>
      </c>
      <c r="G1392" t="s">
        <v>953</v>
      </c>
      <c r="H1392" t="n">
        <v>110.5</v>
      </c>
      <c r="I1392">
        <f>SUM(H1393:H1394)</f>
      </c>
      <c r="J1392">
        <f>I1393+45.1</f>
      </c>
      <c r="K1392"/>
      <c r="L1392"/>
      <c r="M1392"/>
      <c r="N1392" t="s">
        <v>19</v>
      </c>
      <c r="O1392" t="s">
        <v>9</v>
      </c>
      <c r="P1392"/>
      <c r="Q1392" t="s">
        <v>10</v>
      </c>
      <c r="R1392" t="n">
        <v>13300.0</v>
      </c>
      <c r="S1392" t="n">
        <v>0.0</v>
      </c>
      <c r="T1392" t="s">
        <v>9</v>
      </c>
      <c r="U1392" t="s">
        <v>854</v>
      </c>
      <c r="V1392"/>
      <c r="W1392"/>
    </row>
    <row r="1393">
      <c r="A1393" t="s">
        <v>1503</v>
      </c>
      <c r="B1393"/>
      <c r="C1393"/>
      <c r="D1393"/>
      <c r="E1393"/>
      <c r="F1393" t="s">
        <v>2048</v>
      </c>
      <c r="G1393" t="s">
        <v>953</v>
      </c>
      <c r="H1393" t="n">
        <v>111.1</v>
      </c>
      <c r="I1393"/>
      <c r="J1393"/>
      <c r="K1393"/>
      <c r="L1393"/>
      <c r="M1393"/>
      <c r="N1393" t="s">
        <v>19</v>
      </c>
      <c r="O1393" t="s">
        <v>9</v>
      </c>
      <c r="P1393"/>
      <c r="Q1393" t="s">
        <v>10</v>
      </c>
      <c r="R1393" t="n">
        <v>13300.0</v>
      </c>
      <c r="S1393" t="n">
        <v>0.0</v>
      </c>
      <c r="T1393" t="s">
        <v>9</v>
      </c>
      <c r="U1393" t="s">
        <v>854</v>
      </c>
      <c r="V1393"/>
      <c r="W1393"/>
    </row>
    <row r="1394">
      <c r="A1394" t="s">
        <v>1503</v>
      </c>
      <c r="B1394"/>
      <c r="C1394" t="s">
        <v>2049</v>
      </c>
      <c r="D1394" t="s">
        <v>4</v>
      </c>
      <c r="E1394" t="s">
        <v>2046</v>
      </c>
      <c r="F1394" t="s">
        <v>2050</v>
      </c>
      <c r="G1394" t="s">
        <v>953</v>
      </c>
      <c r="H1394" t="n">
        <v>111.9</v>
      </c>
      <c r="I1394">
        <f>SUM(H1395:H1396)</f>
      </c>
      <c r="J1394">
        <f>I1395+45.1</f>
      </c>
      <c r="K1394"/>
      <c r="L1394"/>
      <c r="M1394"/>
      <c r="N1394" t="s">
        <v>19</v>
      </c>
      <c r="O1394" t="s">
        <v>9</v>
      </c>
      <c r="P1394"/>
      <c r="Q1394" t="s">
        <v>10</v>
      </c>
      <c r="R1394" t="n">
        <v>13400.0</v>
      </c>
      <c r="S1394" t="n">
        <v>0.0</v>
      </c>
      <c r="T1394" t="s">
        <v>9</v>
      </c>
      <c r="U1394" t="s">
        <v>854</v>
      </c>
      <c r="V1394"/>
      <c r="W1394"/>
    </row>
    <row r="1395">
      <c r="A1395" t="s">
        <v>1503</v>
      </c>
      <c r="B1395"/>
      <c r="C1395"/>
      <c r="D1395"/>
      <c r="E1395"/>
      <c r="F1395" t="s">
        <v>2051</v>
      </c>
      <c r="G1395" t="s">
        <v>953</v>
      </c>
      <c r="H1395" t="n">
        <v>111.5</v>
      </c>
      <c r="I1395"/>
      <c r="J1395"/>
      <c r="K1395"/>
      <c r="L1395"/>
      <c r="M1395"/>
      <c r="N1395" t="s">
        <v>19</v>
      </c>
      <c r="O1395" t="s">
        <v>9</v>
      </c>
      <c r="P1395"/>
      <c r="Q1395" t="s">
        <v>10</v>
      </c>
      <c r="R1395" t="n">
        <v>13400.0</v>
      </c>
      <c r="S1395" t="n">
        <v>0.0</v>
      </c>
      <c r="T1395" t="s">
        <v>9</v>
      </c>
      <c r="U1395" t="s">
        <v>854</v>
      </c>
      <c r="V1395"/>
      <c r="W1395"/>
    </row>
    <row r="1396">
      <c r="A1396" t="s">
        <v>1503</v>
      </c>
      <c r="B1396"/>
      <c r="C1396" t="s">
        <v>2052</v>
      </c>
      <c r="D1396" t="s">
        <v>4</v>
      </c>
      <c r="E1396" t="s">
        <v>2046</v>
      </c>
      <c r="F1396" t="s">
        <v>2053</v>
      </c>
      <c r="G1396" t="s">
        <v>870</v>
      </c>
      <c r="H1396" t="n">
        <v>109.6</v>
      </c>
      <c r="I1396">
        <f>SUM(H1397:H1398)</f>
      </c>
      <c r="J1396">
        <f>I1397+42.8</f>
      </c>
      <c r="K1396"/>
      <c r="L1396"/>
      <c r="M1396"/>
      <c r="N1396" t="s">
        <v>19</v>
      </c>
      <c r="O1396" t="s">
        <v>9</v>
      </c>
      <c r="P1396"/>
      <c r="Q1396" t="s">
        <v>10</v>
      </c>
      <c r="R1396" t="n">
        <v>11800.0</v>
      </c>
      <c r="S1396" t="n">
        <v>0.0</v>
      </c>
      <c r="T1396" t="s">
        <v>9</v>
      </c>
      <c r="U1396" t="s">
        <v>854</v>
      </c>
      <c r="V1396"/>
      <c r="W1396"/>
    </row>
    <row r="1397">
      <c r="A1397" t="s">
        <v>1503</v>
      </c>
      <c r="B1397"/>
      <c r="C1397"/>
      <c r="D1397"/>
      <c r="E1397"/>
      <c r="F1397" t="s">
        <v>2054</v>
      </c>
      <c r="G1397" t="s">
        <v>870</v>
      </c>
      <c r="H1397" t="n">
        <v>110.0</v>
      </c>
      <c r="I1397"/>
      <c r="J1397"/>
      <c r="K1397"/>
      <c r="L1397"/>
      <c r="M1397"/>
      <c r="N1397" t="s">
        <v>19</v>
      </c>
      <c r="O1397" t="s">
        <v>9</v>
      </c>
      <c r="P1397"/>
      <c r="Q1397" t="s">
        <v>10</v>
      </c>
      <c r="R1397" t="n">
        <v>11900.0</v>
      </c>
      <c r="S1397" t="n">
        <v>0.0</v>
      </c>
      <c r="T1397" t="s">
        <v>9</v>
      </c>
      <c r="U1397" t="s">
        <v>854</v>
      </c>
      <c r="V1397"/>
      <c r="W1397"/>
    </row>
    <row r="1398">
      <c r="A1398" t="s">
        <v>1503</v>
      </c>
      <c r="B1398"/>
      <c r="C1398" t="s">
        <v>2055</v>
      </c>
      <c r="D1398" t="s">
        <v>4</v>
      </c>
      <c r="E1398" t="s">
        <v>2046</v>
      </c>
      <c r="F1398" t="s">
        <v>2056</v>
      </c>
      <c r="G1398" t="s">
        <v>953</v>
      </c>
      <c r="H1398" t="n">
        <v>97.4</v>
      </c>
      <c r="I1398">
        <f>SUM(H1399:H1400)</f>
      </c>
      <c r="J1398">
        <f>I1399+42.4</f>
      </c>
      <c r="K1398"/>
      <c r="L1398"/>
      <c r="M1398"/>
      <c r="N1398" t="s">
        <v>19</v>
      </c>
      <c r="O1398" t="s">
        <v>9</v>
      </c>
      <c r="P1398"/>
      <c r="Q1398" t="s">
        <v>10</v>
      </c>
      <c r="R1398" t="n">
        <v>11700.0</v>
      </c>
      <c r="S1398" t="n">
        <v>0.0</v>
      </c>
      <c r="T1398" t="s">
        <v>9</v>
      </c>
      <c r="U1398" t="s">
        <v>854</v>
      </c>
      <c r="V1398"/>
      <c r="W1398"/>
    </row>
    <row r="1399">
      <c r="A1399" t="s">
        <v>1503</v>
      </c>
      <c r="B1399"/>
      <c r="C1399"/>
      <c r="D1399"/>
      <c r="E1399"/>
      <c r="F1399" t="s">
        <v>2057</v>
      </c>
      <c r="G1399" t="s">
        <v>953</v>
      </c>
      <c r="H1399" t="n">
        <v>102.0</v>
      </c>
      <c r="I1399"/>
      <c r="J1399"/>
      <c r="K1399"/>
      <c r="L1399"/>
      <c r="M1399"/>
      <c r="N1399" t="s">
        <v>19</v>
      </c>
      <c r="O1399" t="s">
        <v>9</v>
      </c>
      <c r="P1399"/>
      <c r="Q1399" t="s">
        <v>10</v>
      </c>
      <c r="R1399" t="n">
        <v>12300.0</v>
      </c>
      <c r="S1399" t="n">
        <v>0.0</v>
      </c>
      <c r="T1399" t="s">
        <v>9</v>
      </c>
      <c r="U1399" t="s">
        <v>854</v>
      </c>
      <c r="V1399"/>
      <c r="W1399"/>
    </row>
    <row r="1400">
      <c r="A1400" t="s">
        <v>1503</v>
      </c>
      <c r="B1400"/>
      <c r="C1400" t="s">
        <v>2058</v>
      </c>
      <c r="D1400" t="s">
        <v>4</v>
      </c>
      <c r="E1400" t="s">
        <v>2046</v>
      </c>
      <c r="F1400" t="s">
        <v>2059</v>
      </c>
      <c r="G1400" t="s">
        <v>953</v>
      </c>
      <c r="H1400" t="n">
        <v>95.6</v>
      </c>
      <c r="I1400">
        <f>SUM(H1401:H1402)</f>
      </c>
      <c r="J1400">
        <f>I1401+42.4</f>
      </c>
      <c r="K1400"/>
      <c r="L1400"/>
      <c r="M1400"/>
      <c r="N1400" t="s">
        <v>19</v>
      </c>
      <c r="O1400" t="s">
        <v>9</v>
      </c>
      <c r="P1400"/>
      <c r="Q1400" t="s">
        <v>10</v>
      </c>
      <c r="R1400" t="n">
        <v>11500.0</v>
      </c>
      <c r="S1400" t="n">
        <v>0.0</v>
      </c>
      <c r="T1400" t="s">
        <v>9</v>
      </c>
      <c r="U1400" t="s">
        <v>854</v>
      </c>
      <c r="V1400"/>
      <c r="W1400"/>
    </row>
    <row r="1401">
      <c r="A1401" t="s">
        <v>1503</v>
      </c>
      <c r="B1401"/>
      <c r="C1401"/>
      <c r="D1401"/>
      <c r="E1401"/>
      <c r="F1401" t="s">
        <v>2060</v>
      </c>
      <c r="G1401" t="s">
        <v>953</v>
      </c>
      <c r="H1401" t="n">
        <v>102.8</v>
      </c>
      <c r="I1401"/>
      <c r="J1401"/>
      <c r="K1401"/>
      <c r="L1401"/>
      <c r="M1401"/>
      <c r="N1401" t="s">
        <v>19</v>
      </c>
      <c r="O1401" t="s">
        <v>9</v>
      </c>
      <c r="P1401"/>
      <c r="Q1401" t="s">
        <v>10</v>
      </c>
      <c r="R1401" t="n">
        <v>12300.0</v>
      </c>
      <c r="S1401" t="n">
        <v>0.0</v>
      </c>
      <c r="T1401" t="s">
        <v>9</v>
      </c>
      <c r="U1401" t="s">
        <v>854</v>
      </c>
      <c r="V1401"/>
      <c r="W1401"/>
    </row>
    <row r="1402">
      <c r="A1402" t="s">
        <v>1503</v>
      </c>
      <c r="B1402"/>
      <c r="C1402" t="s">
        <v>2061</v>
      </c>
      <c r="D1402" t="s">
        <v>4</v>
      </c>
      <c r="E1402" t="s">
        <v>2046</v>
      </c>
      <c r="F1402" t="s">
        <v>2062</v>
      </c>
      <c r="G1402" t="s">
        <v>953</v>
      </c>
      <c r="H1402" t="n">
        <v>101.6</v>
      </c>
      <c r="I1402">
        <f>SUM(H1403:H1404)</f>
      </c>
      <c r="J1402">
        <f>I1403+42.4</f>
      </c>
      <c r="K1402"/>
      <c r="L1402"/>
      <c r="M1402"/>
      <c r="N1402" t="s">
        <v>19</v>
      </c>
      <c r="O1402" t="s">
        <v>9</v>
      </c>
      <c r="P1402"/>
      <c r="Q1402" t="s">
        <v>10</v>
      </c>
      <c r="R1402" t="n">
        <v>12200.0</v>
      </c>
      <c r="S1402" t="n">
        <v>0.0</v>
      </c>
      <c r="T1402" t="s">
        <v>9</v>
      </c>
      <c r="U1402" t="s">
        <v>854</v>
      </c>
      <c r="V1402"/>
      <c r="W1402"/>
    </row>
    <row r="1403">
      <c r="A1403" t="s">
        <v>1503</v>
      </c>
      <c r="B1403"/>
      <c r="C1403"/>
      <c r="D1403"/>
      <c r="E1403"/>
      <c r="F1403" t="s">
        <v>2063</v>
      </c>
      <c r="G1403" t="s">
        <v>953</v>
      </c>
      <c r="H1403" t="n">
        <v>102.6</v>
      </c>
      <c r="I1403"/>
      <c r="J1403"/>
      <c r="K1403"/>
      <c r="L1403"/>
      <c r="M1403"/>
      <c r="N1403" t="s">
        <v>19</v>
      </c>
      <c r="O1403" t="s">
        <v>9</v>
      </c>
      <c r="P1403"/>
      <c r="Q1403" t="s">
        <v>10</v>
      </c>
      <c r="R1403" t="n">
        <v>12300.0</v>
      </c>
      <c r="S1403" t="n">
        <v>0.0</v>
      </c>
      <c r="T1403" t="s">
        <v>9</v>
      </c>
      <c r="U1403" t="s">
        <v>854</v>
      </c>
      <c r="V1403"/>
      <c r="W1403"/>
    </row>
    <row r="1404">
      <c r="A1404" t="s">
        <v>1503</v>
      </c>
      <c r="B1404"/>
      <c r="C1404" t="s">
        <v>2064</v>
      </c>
      <c r="D1404" t="s">
        <v>4</v>
      </c>
      <c r="E1404" t="s">
        <v>2046</v>
      </c>
      <c r="F1404" t="s">
        <v>2065</v>
      </c>
      <c r="G1404" t="s">
        <v>953</v>
      </c>
      <c r="H1404" t="n">
        <v>101.4</v>
      </c>
      <c r="I1404">
        <f>SUM(H1405:H1406)</f>
      </c>
      <c r="J1404">
        <f>I1405+42.4</f>
      </c>
      <c r="K1404"/>
      <c r="L1404"/>
      <c r="M1404"/>
      <c r="N1404" t="s">
        <v>19</v>
      </c>
      <c r="O1404" t="s">
        <v>9</v>
      </c>
      <c r="P1404"/>
      <c r="Q1404" t="s">
        <v>10</v>
      </c>
      <c r="R1404" t="n">
        <v>12200.0</v>
      </c>
      <c r="S1404" t="n">
        <v>0.0</v>
      </c>
      <c r="T1404" t="s">
        <v>9</v>
      </c>
      <c r="U1404" t="s">
        <v>854</v>
      </c>
      <c r="V1404"/>
      <c r="W1404"/>
    </row>
    <row r="1405">
      <c r="A1405" t="s">
        <v>1503</v>
      </c>
      <c r="B1405"/>
      <c r="C1405"/>
      <c r="D1405"/>
      <c r="E1405"/>
      <c r="F1405" t="s">
        <v>2066</v>
      </c>
      <c r="G1405" t="s">
        <v>953</v>
      </c>
      <c r="H1405" t="n">
        <v>100.2</v>
      </c>
      <c r="I1405"/>
      <c r="J1405"/>
      <c r="K1405"/>
      <c r="L1405"/>
      <c r="M1405"/>
      <c r="N1405" t="s">
        <v>19</v>
      </c>
      <c r="O1405" t="s">
        <v>9</v>
      </c>
      <c r="P1405"/>
      <c r="Q1405" t="s">
        <v>10</v>
      </c>
      <c r="R1405" t="n">
        <v>12000.0</v>
      </c>
      <c r="S1405" t="n">
        <v>0.0</v>
      </c>
      <c r="T1405" t="s">
        <v>9</v>
      </c>
      <c r="U1405" t="s">
        <v>854</v>
      </c>
      <c r="V1405"/>
      <c r="W1405"/>
    </row>
    <row r="1406">
      <c r="A1406" t="s">
        <v>1503</v>
      </c>
      <c r="B1406"/>
      <c r="C1406" t="s">
        <v>2067</v>
      </c>
      <c r="D1406" t="s">
        <v>4</v>
      </c>
      <c r="E1406" t="s">
        <v>1745</v>
      </c>
      <c r="F1406" t="s">
        <v>2068</v>
      </c>
      <c r="G1406" t="s">
        <v>719</v>
      </c>
      <c r="H1406" t="n">
        <v>132.2</v>
      </c>
      <c r="I1406">
        <f>SUM(H1407:H1408)</f>
      </c>
      <c r="J1406">
        <f>I1407+48.2</f>
      </c>
      <c r="K1406"/>
      <c r="L1406"/>
      <c r="M1406"/>
      <c r="N1406" t="s">
        <v>19</v>
      </c>
      <c r="O1406" t="s">
        <v>9</v>
      </c>
      <c r="P1406"/>
      <c r="Q1406" t="s">
        <v>10</v>
      </c>
      <c r="R1406" t="n">
        <v>13300.0</v>
      </c>
      <c r="S1406" t="n">
        <v>0.0</v>
      </c>
      <c r="T1406" t="s">
        <v>9</v>
      </c>
      <c r="U1406" t="s">
        <v>854</v>
      </c>
      <c r="V1406"/>
      <c r="W1406"/>
    </row>
    <row r="1407">
      <c r="A1407" t="s">
        <v>1503</v>
      </c>
      <c r="B1407"/>
      <c r="C1407"/>
      <c r="D1407"/>
      <c r="E1407"/>
      <c r="F1407" t="s">
        <v>2069</v>
      </c>
      <c r="G1407" t="s">
        <v>719</v>
      </c>
      <c r="H1407" t="n">
        <v>131.2</v>
      </c>
      <c r="I1407"/>
      <c r="J1407"/>
      <c r="K1407"/>
      <c r="L1407"/>
      <c r="M1407"/>
      <c r="N1407" t="s">
        <v>19</v>
      </c>
      <c r="O1407" t="s">
        <v>9</v>
      </c>
      <c r="P1407"/>
      <c r="Q1407" t="s">
        <v>10</v>
      </c>
      <c r="R1407" t="n">
        <v>13200.0</v>
      </c>
      <c r="S1407" t="n">
        <v>0.0</v>
      </c>
      <c r="T1407" t="s">
        <v>9</v>
      </c>
      <c r="U1407" t="s">
        <v>854</v>
      </c>
      <c r="V1407"/>
      <c r="W1407"/>
    </row>
    <row r="1408">
      <c r="A1408" t="s">
        <v>1503</v>
      </c>
      <c r="B1408"/>
      <c r="C1408" t="s">
        <v>2070</v>
      </c>
      <c r="D1408" t="s">
        <v>4</v>
      </c>
      <c r="E1408" t="s">
        <v>2071</v>
      </c>
      <c r="F1408" t="s">
        <v>2072</v>
      </c>
      <c r="G1408" t="s">
        <v>1691</v>
      </c>
      <c r="H1408" t="n">
        <v>218.6</v>
      </c>
      <c r="I1408">
        <f>SUM(H1409:H1410)</f>
      </c>
      <c r="J1408">
        <f>I1409+84</f>
      </c>
      <c r="K1408"/>
      <c r="L1408"/>
      <c r="M1408"/>
      <c r="N1408" t="s">
        <v>19</v>
      </c>
      <c r="O1408" t="s">
        <v>9</v>
      </c>
      <c r="P1408"/>
      <c r="Q1408" t="s">
        <v>10</v>
      </c>
      <c r="R1408" t="n">
        <v>28000.0</v>
      </c>
      <c r="S1408" t="n">
        <v>1.0</v>
      </c>
      <c r="T1408" t="s">
        <v>9</v>
      </c>
      <c r="U1408" t="s">
        <v>854</v>
      </c>
      <c r="V1408"/>
      <c r="W1408"/>
    </row>
    <row r="1409">
      <c r="A1409" t="s">
        <v>1503</v>
      </c>
      <c r="B1409"/>
      <c r="C1409"/>
      <c r="D1409"/>
      <c r="E1409"/>
      <c r="F1409" t="s">
        <v>2073</v>
      </c>
      <c r="G1409" t="s">
        <v>1691</v>
      </c>
      <c r="H1409" t="n">
        <v>218.4</v>
      </c>
      <c r="I1409"/>
      <c r="J1409"/>
      <c r="K1409"/>
      <c r="L1409"/>
      <c r="M1409"/>
      <c r="N1409" t="s">
        <v>19</v>
      </c>
      <c r="O1409" t="s">
        <v>9</v>
      </c>
      <c r="P1409"/>
      <c r="Q1409" t="s">
        <v>10</v>
      </c>
      <c r="R1409" t="n">
        <v>27900.0</v>
      </c>
      <c r="S1409" t="n">
        <v>1.0</v>
      </c>
      <c r="T1409" t="s">
        <v>9</v>
      </c>
      <c r="U1409" t="s">
        <v>854</v>
      </c>
      <c r="V1409"/>
      <c r="W1409"/>
    </row>
    <row r="1410">
      <c r="A1410" t="s">
        <v>1503</v>
      </c>
      <c r="B1410"/>
      <c r="C1410" t="s">
        <v>2074</v>
      </c>
      <c r="D1410" t="s">
        <v>4</v>
      </c>
      <c r="E1410" t="s">
        <v>2071</v>
      </c>
      <c r="F1410" t="s">
        <v>2075</v>
      </c>
      <c r="G1410" t="s">
        <v>1691</v>
      </c>
      <c r="H1410" t="n">
        <v>218.6</v>
      </c>
      <c r="I1410">
        <f>SUM(H1411:H1412)</f>
      </c>
      <c r="J1410">
        <f>I1411+84</f>
      </c>
      <c r="K1410"/>
      <c r="L1410"/>
      <c r="M1410"/>
      <c r="N1410" t="s">
        <v>19</v>
      </c>
      <c r="O1410" t="s">
        <v>9</v>
      </c>
      <c r="P1410"/>
      <c r="Q1410" t="s">
        <v>10</v>
      </c>
      <c r="R1410" t="n">
        <v>28000.0</v>
      </c>
      <c r="S1410" t="n">
        <v>1.0</v>
      </c>
      <c r="T1410" t="s">
        <v>9</v>
      </c>
      <c r="U1410" t="s">
        <v>854</v>
      </c>
      <c r="V1410"/>
      <c r="W1410"/>
    </row>
    <row r="1411">
      <c r="A1411" t="s">
        <v>1503</v>
      </c>
      <c r="B1411"/>
      <c r="C1411"/>
      <c r="D1411"/>
      <c r="E1411"/>
      <c r="F1411" t="s">
        <v>2076</v>
      </c>
      <c r="G1411" t="s">
        <v>1691</v>
      </c>
      <c r="H1411" t="n">
        <v>220.4</v>
      </c>
      <c r="I1411"/>
      <c r="J1411"/>
      <c r="K1411"/>
      <c r="L1411"/>
      <c r="M1411"/>
      <c r="N1411" t="s">
        <v>19</v>
      </c>
      <c r="O1411" t="s">
        <v>9</v>
      </c>
      <c r="P1411"/>
      <c r="Q1411" t="s">
        <v>10</v>
      </c>
      <c r="R1411" t="n">
        <v>28200.0</v>
      </c>
      <c r="S1411" t="n">
        <v>0.0</v>
      </c>
      <c r="T1411" t="s">
        <v>9</v>
      </c>
      <c r="U1411" t="s">
        <v>854</v>
      </c>
      <c r="V1411"/>
      <c r="W1411"/>
    </row>
    <row r="1412">
      <c r="A1412" t="s">
        <v>1503</v>
      </c>
      <c r="B1412"/>
      <c r="C1412" t="s">
        <v>2077</v>
      </c>
      <c r="D1412" t="s">
        <v>4</v>
      </c>
      <c r="E1412" t="s">
        <v>2071</v>
      </c>
      <c r="F1412" t="s">
        <v>2078</v>
      </c>
      <c r="G1412" t="s">
        <v>1691</v>
      </c>
      <c r="H1412" t="n">
        <v>221.6</v>
      </c>
      <c r="I1412">
        <f>SUM(H1413:H1414)</f>
      </c>
      <c r="J1412">
        <f>I1413+84</f>
      </c>
      <c r="K1412"/>
      <c r="L1412"/>
      <c r="M1412"/>
      <c r="N1412" t="s">
        <v>19</v>
      </c>
      <c r="O1412" t="s">
        <v>9</v>
      </c>
      <c r="P1412"/>
      <c r="Q1412" t="s">
        <v>10</v>
      </c>
      <c r="R1412" t="n">
        <v>28300.0</v>
      </c>
      <c r="S1412" t="n">
        <v>0.0</v>
      </c>
      <c r="T1412" t="s">
        <v>9</v>
      </c>
      <c r="U1412" t="s">
        <v>854</v>
      </c>
      <c r="V1412"/>
      <c r="W1412"/>
    </row>
    <row r="1413">
      <c r="A1413" t="s">
        <v>1503</v>
      </c>
      <c r="B1413"/>
      <c r="C1413"/>
      <c r="D1413"/>
      <c r="E1413"/>
      <c r="F1413" t="s">
        <v>2079</v>
      </c>
      <c r="G1413" t="s">
        <v>1691</v>
      </c>
      <c r="H1413" t="n">
        <v>215.4</v>
      </c>
      <c r="I1413"/>
      <c r="J1413"/>
      <c r="K1413"/>
      <c r="L1413"/>
      <c r="M1413"/>
      <c r="N1413" t="s">
        <v>19</v>
      </c>
      <c r="O1413" t="s">
        <v>9</v>
      </c>
      <c r="P1413"/>
      <c r="Q1413" t="s">
        <v>10</v>
      </c>
      <c r="R1413" t="n">
        <v>27500.0</v>
      </c>
      <c r="S1413" t="n">
        <v>1.0</v>
      </c>
      <c r="T1413" t="s">
        <v>9</v>
      </c>
      <c r="U1413" t="s">
        <v>854</v>
      </c>
      <c r="V1413"/>
      <c r="W1413"/>
    </row>
    <row r="1414">
      <c r="A1414" t="s">
        <v>1503</v>
      </c>
      <c r="B1414"/>
      <c r="C1414" t="s">
        <v>2080</v>
      </c>
      <c r="D1414" t="s">
        <v>4</v>
      </c>
      <c r="E1414" t="s">
        <v>2071</v>
      </c>
      <c r="F1414" t="s">
        <v>2081</v>
      </c>
      <c r="G1414" t="s">
        <v>1691</v>
      </c>
      <c r="H1414" t="n">
        <v>219.8</v>
      </c>
      <c r="I1414">
        <f>SUM(H1415:H1416)</f>
      </c>
      <c r="J1414">
        <f>I1415+84</f>
      </c>
      <c r="K1414"/>
      <c r="L1414"/>
      <c r="M1414"/>
      <c r="N1414" t="s">
        <v>19</v>
      </c>
      <c r="O1414" t="s">
        <v>9</v>
      </c>
      <c r="P1414"/>
      <c r="Q1414" t="s">
        <v>10</v>
      </c>
      <c r="R1414" t="n">
        <v>28100.0</v>
      </c>
      <c r="S1414" t="n">
        <v>0.0</v>
      </c>
      <c r="T1414" t="s">
        <v>9</v>
      </c>
      <c r="U1414" t="s">
        <v>854</v>
      </c>
      <c r="V1414"/>
      <c r="W1414"/>
    </row>
    <row r="1415">
      <c r="A1415" t="s">
        <v>1503</v>
      </c>
      <c r="B1415"/>
      <c r="C1415"/>
      <c r="D1415"/>
      <c r="E1415"/>
      <c r="F1415" t="s">
        <v>2082</v>
      </c>
      <c r="G1415" t="s">
        <v>1691</v>
      </c>
      <c r="H1415" t="n">
        <v>221.4</v>
      </c>
      <c r="I1415"/>
      <c r="J1415"/>
      <c r="K1415"/>
      <c r="L1415"/>
      <c r="M1415"/>
      <c r="N1415" t="s">
        <v>19</v>
      </c>
      <c r="O1415" t="s">
        <v>9</v>
      </c>
      <c r="P1415"/>
      <c r="Q1415" t="s">
        <v>10</v>
      </c>
      <c r="R1415" t="n">
        <v>28300.0</v>
      </c>
      <c r="S1415" t="n">
        <v>0.0</v>
      </c>
      <c r="T1415" t="s">
        <v>9</v>
      </c>
      <c r="U1415" t="s">
        <v>854</v>
      </c>
      <c r="V1415"/>
      <c r="W1415"/>
    </row>
    <row r="1416">
      <c r="A1416" t="s">
        <v>1503</v>
      </c>
      <c r="B1416"/>
      <c r="C1416" t="s">
        <v>2083</v>
      </c>
      <c r="D1416" t="s">
        <v>4</v>
      </c>
      <c r="E1416" t="s">
        <v>2084</v>
      </c>
      <c r="F1416" t="s">
        <v>2085</v>
      </c>
      <c r="G1416" t="s">
        <v>2086</v>
      </c>
      <c r="H1416" t="n">
        <v>170.2</v>
      </c>
      <c r="I1416">
        <f>SUM(H1417:H1418)</f>
      </c>
      <c r="J1416">
        <f>I1417+65.6</f>
      </c>
      <c r="K1416"/>
      <c r="L1416"/>
      <c r="M1416"/>
      <c r="N1416" t="s">
        <v>19</v>
      </c>
      <c r="O1416" t="s">
        <v>9</v>
      </c>
      <c r="P1416"/>
      <c r="Q1416" t="s">
        <v>10</v>
      </c>
      <c r="R1416" t="n">
        <v>11600.0</v>
      </c>
      <c r="S1416" t="n">
        <v>0.0</v>
      </c>
      <c r="T1416" t="s">
        <v>9</v>
      </c>
      <c r="U1416" t="s">
        <v>854</v>
      </c>
      <c r="V1416"/>
      <c r="W1416"/>
    </row>
    <row r="1417">
      <c r="A1417" t="s">
        <v>1503</v>
      </c>
      <c r="B1417"/>
      <c r="C1417"/>
      <c r="D1417"/>
      <c r="E1417"/>
      <c r="F1417" t="s">
        <v>2087</v>
      </c>
      <c r="G1417" t="s">
        <v>2086</v>
      </c>
      <c r="H1417" t="n">
        <v>164.0</v>
      </c>
      <c r="I1417"/>
      <c r="J1417"/>
      <c r="K1417"/>
      <c r="L1417"/>
      <c r="M1417"/>
      <c r="N1417" t="s">
        <v>19</v>
      </c>
      <c r="O1417" t="s">
        <v>9</v>
      </c>
      <c r="P1417"/>
      <c r="Q1417" t="s">
        <v>10</v>
      </c>
      <c r="R1417" t="n">
        <v>11200.0</v>
      </c>
      <c r="S1417" t="n">
        <v>0.0</v>
      </c>
      <c r="T1417" t="s">
        <v>9</v>
      </c>
      <c r="U1417" t="s">
        <v>854</v>
      </c>
      <c r="V1417"/>
      <c r="W1417"/>
    </row>
    <row r="1418">
      <c r="A1418" t="s">
        <v>1503</v>
      </c>
      <c r="B1418"/>
      <c r="C1418" t="s">
        <v>2088</v>
      </c>
      <c r="D1418" t="s">
        <v>4</v>
      </c>
      <c r="E1418" t="s">
        <v>2071</v>
      </c>
      <c r="F1418" t="s">
        <v>2089</v>
      </c>
      <c r="G1418" t="s">
        <v>787</v>
      </c>
      <c r="H1418" t="n">
        <v>214.7</v>
      </c>
      <c r="I1418">
        <f>SUM(H1419:H1420)</f>
      </c>
      <c r="J1418">
        <f>I1419+83</f>
      </c>
      <c r="K1418"/>
      <c r="L1418"/>
      <c r="M1418"/>
      <c r="N1418" t="s">
        <v>19</v>
      </c>
      <c r="O1418" t="s">
        <v>9</v>
      </c>
      <c r="P1418"/>
      <c r="Q1418" t="s">
        <v>10</v>
      </c>
      <c r="R1418" t="n">
        <v>29300.0</v>
      </c>
      <c r="S1418" t="n">
        <v>0.0</v>
      </c>
      <c r="T1418" t="s">
        <v>9</v>
      </c>
      <c r="U1418" t="s">
        <v>854</v>
      </c>
      <c r="V1418"/>
      <c r="W1418"/>
    </row>
    <row r="1419">
      <c r="A1419" t="s">
        <v>1503</v>
      </c>
      <c r="B1419"/>
      <c r="C1419"/>
      <c r="D1419"/>
      <c r="E1419"/>
      <c r="F1419" t="s">
        <v>2090</v>
      </c>
      <c r="G1419" t="s">
        <v>787</v>
      </c>
      <c r="H1419" t="n">
        <v>215.5</v>
      </c>
      <c r="I1419"/>
      <c r="J1419"/>
      <c r="K1419"/>
      <c r="L1419"/>
      <c r="M1419"/>
      <c r="N1419" t="s">
        <v>19</v>
      </c>
      <c r="O1419" t="s">
        <v>9</v>
      </c>
      <c r="P1419"/>
      <c r="Q1419" t="s">
        <v>10</v>
      </c>
      <c r="R1419" t="n">
        <v>29400.0</v>
      </c>
      <c r="S1419" t="n">
        <v>0.0</v>
      </c>
      <c r="T1419" t="s">
        <v>9</v>
      </c>
      <c r="U1419" t="s">
        <v>854</v>
      </c>
      <c r="V1419"/>
      <c r="W1419"/>
    </row>
    <row r="1420">
      <c r="A1420" t="s">
        <v>1503</v>
      </c>
      <c r="B1420"/>
      <c r="C1420" t="s">
        <v>2091</v>
      </c>
      <c r="D1420" t="s">
        <v>4</v>
      </c>
      <c r="E1420" t="s">
        <v>2092</v>
      </c>
      <c r="F1420" t="s">
        <v>2093</v>
      </c>
      <c r="G1420" t="s">
        <v>41</v>
      </c>
      <c r="H1420" t="n">
        <v>139.1</v>
      </c>
      <c r="I1420">
        <f>SUM(H1421:H1422)</f>
      </c>
      <c r="J1420">
        <f>I1421+55.2</f>
      </c>
      <c r="K1420"/>
      <c r="L1420"/>
      <c r="M1420"/>
      <c r="N1420" t="s">
        <v>19</v>
      </c>
      <c r="O1420" t="s">
        <v>9</v>
      </c>
      <c r="P1420"/>
      <c r="Q1420" t="s">
        <v>10</v>
      </c>
      <c r="R1420" t="n">
        <v>11800.0</v>
      </c>
      <c r="S1420" t="n">
        <v>0.0</v>
      </c>
      <c r="T1420" t="s">
        <v>9</v>
      </c>
      <c r="U1420" t="s">
        <v>854</v>
      </c>
      <c r="V1420"/>
      <c r="W1420"/>
    </row>
    <row r="1421">
      <c r="A1421" t="s">
        <v>1503</v>
      </c>
      <c r="B1421"/>
      <c r="C1421"/>
      <c r="D1421"/>
      <c r="E1421"/>
      <c r="F1421" t="s">
        <v>2094</v>
      </c>
      <c r="G1421" t="s">
        <v>41</v>
      </c>
      <c r="H1421" t="n">
        <v>141.7</v>
      </c>
      <c r="I1421"/>
      <c r="J1421"/>
      <c r="K1421"/>
      <c r="L1421"/>
      <c r="M1421"/>
      <c r="N1421" t="s">
        <v>19</v>
      </c>
      <c r="O1421" t="s">
        <v>9</v>
      </c>
      <c r="P1421"/>
      <c r="Q1421" t="s">
        <v>10</v>
      </c>
      <c r="R1421" t="n">
        <v>12100.0</v>
      </c>
      <c r="S1421" t="n">
        <v>0.0</v>
      </c>
      <c r="T1421" t="s">
        <v>9</v>
      </c>
      <c r="U1421" t="s">
        <v>854</v>
      </c>
      <c r="V1421"/>
      <c r="W1421"/>
    </row>
    <row r="1422">
      <c r="A1422" t="s">
        <v>1503</v>
      </c>
      <c r="B1422"/>
      <c r="C1422" t="s">
        <v>2095</v>
      </c>
      <c r="D1422" t="s">
        <v>4</v>
      </c>
      <c r="E1422" t="s">
        <v>2092</v>
      </c>
      <c r="F1422" t="s">
        <v>2096</v>
      </c>
      <c r="G1422" t="s">
        <v>41</v>
      </c>
      <c r="H1422" t="n">
        <v>143.7</v>
      </c>
      <c r="I1422">
        <f>SUM(H1423:H1424)</f>
      </c>
      <c r="J1422">
        <f>I1423+55.2</f>
      </c>
      <c r="K1422"/>
      <c r="L1422"/>
      <c r="M1422"/>
      <c r="N1422" t="s">
        <v>19</v>
      </c>
      <c r="O1422" t="s">
        <v>9</v>
      </c>
      <c r="P1422"/>
      <c r="Q1422" t="s">
        <v>10</v>
      </c>
      <c r="R1422" t="n">
        <v>12200.0</v>
      </c>
      <c r="S1422" t="n">
        <v>0.0</v>
      </c>
      <c r="T1422" t="s">
        <v>9</v>
      </c>
      <c r="U1422" t="s">
        <v>854</v>
      </c>
      <c r="V1422"/>
      <c r="W1422"/>
    </row>
    <row r="1423">
      <c r="A1423" t="s">
        <v>1503</v>
      </c>
      <c r="B1423"/>
      <c r="C1423"/>
      <c r="D1423"/>
      <c r="E1423"/>
      <c r="F1423" t="s">
        <v>2097</v>
      </c>
      <c r="G1423" t="s">
        <v>41</v>
      </c>
      <c r="H1423" t="n">
        <v>138.5</v>
      </c>
      <c r="I1423"/>
      <c r="J1423"/>
      <c r="K1423"/>
      <c r="L1423"/>
      <c r="M1423"/>
      <c r="N1423" t="s">
        <v>19</v>
      </c>
      <c r="O1423" t="s">
        <v>9</v>
      </c>
      <c r="P1423"/>
      <c r="Q1423" t="s">
        <v>10</v>
      </c>
      <c r="R1423" t="n">
        <v>11800.0</v>
      </c>
      <c r="S1423" t="n">
        <v>0.0</v>
      </c>
      <c r="T1423" t="s">
        <v>9</v>
      </c>
      <c r="U1423" t="s">
        <v>854</v>
      </c>
      <c r="V1423"/>
      <c r="W1423"/>
    </row>
    <row r="1424">
      <c r="A1424" t="s">
        <v>1503</v>
      </c>
      <c r="B1424"/>
      <c r="C1424" t="s">
        <v>2098</v>
      </c>
      <c r="D1424" t="s">
        <v>4</v>
      </c>
      <c r="E1424" t="s">
        <v>2092</v>
      </c>
      <c r="F1424" t="s">
        <v>2099</v>
      </c>
      <c r="G1424" t="s">
        <v>41</v>
      </c>
      <c r="H1424" t="n">
        <v>142.3</v>
      </c>
      <c r="I1424">
        <f>SUM(H1425:H1426)</f>
      </c>
      <c r="J1424">
        <f>I1425+55.2</f>
      </c>
      <c r="K1424"/>
      <c r="L1424"/>
      <c r="M1424"/>
      <c r="N1424" t="s">
        <v>19</v>
      </c>
      <c r="O1424" t="s">
        <v>9</v>
      </c>
      <c r="P1424"/>
      <c r="Q1424" t="s">
        <v>10</v>
      </c>
      <c r="R1424" t="n">
        <v>12100.0</v>
      </c>
      <c r="S1424" t="n">
        <v>0.0</v>
      </c>
      <c r="T1424" t="s">
        <v>9</v>
      </c>
      <c r="U1424" t="s">
        <v>854</v>
      </c>
      <c r="V1424"/>
      <c r="W1424"/>
    </row>
    <row r="1425">
      <c r="A1425" t="s">
        <v>1503</v>
      </c>
      <c r="B1425"/>
      <c r="C1425"/>
      <c r="D1425"/>
      <c r="E1425"/>
      <c r="F1425" t="s">
        <v>2100</v>
      </c>
      <c r="G1425" t="s">
        <v>41</v>
      </c>
      <c r="H1425" t="n">
        <v>140.5</v>
      </c>
      <c r="I1425"/>
      <c r="J1425"/>
      <c r="K1425"/>
      <c r="L1425"/>
      <c r="M1425"/>
      <c r="N1425" t="s">
        <v>19</v>
      </c>
      <c r="O1425" t="s">
        <v>9</v>
      </c>
      <c r="P1425"/>
      <c r="Q1425" t="s">
        <v>10</v>
      </c>
      <c r="R1425" t="n">
        <v>12000.0</v>
      </c>
      <c r="S1425" t="n">
        <v>0.0</v>
      </c>
      <c r="T1425" t="s">
        <v>9</v>
      </c>
      <c r="U1425" t="s">
        <v>854</v>
      </c>
      <c r="V1425"/>
      <c r="W1425"/>
    </row>
    <row r="1426">
      <c r="A1426" t="s">
        <v>1503</v>
      </c>
      <c r="B1426"/>
      <c r="C1426" t="s">
        <v>2101</v>
      </c>
      <c r="D1426" t="s">
        <v>4</v>
      </c>
      <c r="E1426" t="s">
        <v>2092</v>
      </c>
      <c r="F1426" t="s">
        <v>2102</v>
      </c>
      <c r="G1426" t="s">
        <v>41</v>
      </c>
      <c r="H1426" t="n">
        <v>141.7</v>
      </c>
      <c r="I1426">
        <f>SUM(H1427:H1428)</f>
      </c>
      <c r="J1426">
        <f>I1427+55.2</f>
      </c>
      <c r="K1426"/>
      <c r="L1426"/>
      <c r="M1426"/>
      <c r="N1426" t="s">
        <v>19</v>
      </c>
      <c r="O1426" t="s">
        <v>9</v>
      </c>
      <c r="P1426"/>
      <c r="Q1426" t="s">
        <v>10</v>
      </c>
      <c r="R1426" t="n">
        <v>12100.0</v>
      </c>
      <c r="S1426" t="n">
        <v>0.0</v>
      </c>
      <c r="T1426" t="s">
        <v>9</v>
      </c>
      <c r="U1426" t="s">
        <v>854</v>
      </c>
      <c r="V1426"/>
      <c r="W1426"/>
    </row>
    <row r="1427">
      <c r="A1427" t="s">
        <v>1503</v>
      </c>
      <c r="B1427"/>
      <c r="C1427"/>
      <c r="D1427"/>
      <c r="E1427"/>
      <c r="F1427" t="s">
        <v>2103</v>
      </c>
      <c r="G1427" t="s">
        <v>41</v>
      </c>
      <c r="H1427" t="n">
        <v>140.9</v>
      </c>
      <c r="I1427"/>
      <c r="J1427"/>
      <c r="K1427"/>
      <c r="L1427"/>
      <c r="M1427"/>
      <c r="N1427" t="s">
        <v>19</v>
      </c>
      <c r="O1427" t="s">
        <v>9</v>
      </c>
      <c r="P1427"/>
      <c r="Q1427" t="s">
        <v>10</v>
      </c>
      <c r="R1427" t="n">
        <v>12000.0</v>
      </c>
      <c r="S1427" t="n">
        <v>0.0</v>
      </c>
      <c r="T1427" t="s">
        <v>9</v>
      </c>
      <c r="U1427" t="s">
        <v>854</v>
      </c>
      <c r="V1427"/>
      <c r="W1427"/>
    </row>
    <row r="1428">
      <c r="A1428" t="s">
        <v>1503</v>
      </c>
      <c r="B1428"/>
      <c r="C1428" t="s">
        <v>2104</v>
      </c>
      <c r="D1428" t="s">
        <v>4</v>
      </c>
      <c r="E1428" t="s">
        <v>2092</v>
      </c>
      <c r="F1428" t="s">
        <v>2105</v>
      </c>
      <c r="G1428" t="s">
        <v>41</v>
      </c>
      <c r="H1428" t="n">
        <v>141.9</v>
      </c>
      <c r="I1428">
        <f>SUM(H1429:H1430)</f>
      </c>
      <c r="J1428">
        <f>I1429+55.2</f>
      </c>
      <c r="K1428"/>
      <c r="L1428"/>
      <c r="M1428"/>
      <c r="N1428" t="s">
        <v>19</v>
      </c>
      <c r="O1428" t="s">
        <v>9</v>
      </c>
      <c r="P1428"/>
      <c r="Q1428" t="s">
        <v>10</v>
      </c>
      <c r="R1428" t="n">
        <v>12100.0</v>
      </c>
      <c r="S1428" t="n">
        <v>0.0</v>
      </c>
      <c r="T1428" t="s">
        <v>9</v>
      </c>
      <c r="U1428" t="s">
        <v>854</v>
      </c>
      <c r="V1428"/>
      <c r="W1428"/>
    </row>
    <row r="1429">
      <c r="A1429" t="s">
        <v>1503</v>
      </c>
      <c r="B1429"/>
      <c r="C1429"/>
      <c r="D1429"/>
      <c r="E1429"/>
      <c r="F1429" t="s">
        <v>2106</v>
      </c>
      <c r="G1429" t="s">
        <v>41</v>
      </c>
      <c r="H1429" t="n">
        <v>139.5</v>
      </c>
      <c r="I1429"/>
      <c r="J1429"/>
      <c r="K1429"/>
      <c r="L1429"/>
      <c r="M1429"/>
      <c r="N1429" t="s">
        <v>19</v>
      </c>
      <c r="O1429" t="s">
        <v>9</v>
      </c>
      <c r="P1429"/>
      <c r="Q1429" t="s">
        <v>10</v>
      </c>
      <c r="R1429" t="n">
        <v>11900.0</v>
      </c>
      <c r="S1429" t="n">
        <v>0.0</v>
      </c>
      <c r="T1429" t="s">
        <v>9</v>
      </c>
      <c r="U1429" t="s">
        <v>854</v>
      </c>
      <c r="V1429"/>
      <c r="W1429"/>
    </row>
    <row r="1430">
      <c r="A1430" t="s">
        <v>1503</v>
      </c>
      <c r="B1430"/>
      <c r="C1430" t="s">
        <v>2107</v>
      </c>
      <c r="D1430" t="s">
        <v>4</v>
      </c>
      <c r="E1430" t="s">
        <v>2092</v>
      </c>
      <c r="F1430" t="s">
        <v>2108</v>
      </c>
      <c r="G1430" t="s">
        <v>41</v>
      </c>
      <c r="H1430" t="n">
        <v>142.5</v>
      </c>
      <c r="I1430">
        <f>SUM(H1431:H1432)</f>
      </c>
      <c r="J1430">
        <f>I1431+55.2</f>
      </c>
      <c r="K1430"/>
      <c r="L1430"/>
      <c r="M1430"/>
      <c r="N1430" t="s">
        <v>19</v>
      </c>
      <c r="O1430" t="s">
        <v>9</v>
      </c>
      <c r="P1430"/>
      <c r="Q1430" t="s">
        <v>10</v>
      </c>
      <c r="R1430" t="n">
        <v>12100.0</v>
      </c>
      <c r="S1430" t="n">
        <v>0.0</v>
      </c>
      <c r="T1430" t="s">
        <v>9</v>
      </c>
      <c r="U1430" t="s">
        <v>854</v>
      </c>
      <c r="V1430"/>
      <c r="W1430"/>
    </row>
    <row r="1431">
      <c r="A1431" t="s">
        <v>1503</v>
      </c>
      <c r="B1431"/>
      <c r="C1431"/>
      <c r="D1431"/>
      <c r="E1431"/>
      <c r="F1431" t="s">
        <v>2109</v>
      </c>
      <c r="G1431" t="s">
        <v>41</v>
      </c>
      <c r="H1431" t="n">
        <v>140.1</v>
      </c>
      <c r="I1431"/>
      <c r="J1431"/>
      <c r="K1431"/>
      <c r="L1431"/>
      <c r="M1431"/>
      <c r="N1431" t="s">
        <v>19</v>
      </c>
      <c r="O1431" t="s">
        <v>9</v>
      </c>
      <c r="P1431"/>
      <c r="Q1431" t="s">
        <v>10</v>
      </c>
      <c r="R1431" t="n">
        <v>11900.0</v>
      </c>
      <c r="S1431" t="n">
        <v>0.0</v>
      </c>
      <c r="T1431" t="s">
        <v>9</v>
      </c>
      <c r="U1431" t="s">
        <v>854</v>
      </c>
      <c r="V1431"/>
      <c r="W1431"/>
    </row>
    <row r="1432">
      <c r="A1432" t="s">
        <v>1503</v>
      </c>
      <c r="B1432"/>
      <c r="C1432" t="s">
        <v>2110</v>
      </c>
      <c r="D1432" t="s">
        <v>4</v>
      </c>
      <c r="E1432" t="s">
        <v>2092</v>
      </c>
      <c r="F1432" t="s">
        <v>2111</v>
      </c>
      <c r="G1432" t="s">
        <v>41</v>
      </c>
      <c r="H1432" t="n">
        <v>142.1</v>
      </c>
      <c r="I1432">
        <f>SUM(H1433:H1434)</f>
      </c>
      <c r="J1432">
        <f>I1433+55.2</f>
      </c>
      <c r="K1432"/>
      <c r="L1432"/>
      <c r="M1432"/>
      <c r="N1432" t="s">
        <v>19</v>
      </c>
      <c r="O1432" t="s">
        <v>9</v>
      </c>
      <c r="P1432"/>
      <c r="Q1432" t="s">
        <v>10</v>
      </c>
      <c r="R1432" t="n">
        <v>12100.0</v>
      </c>
      <c r="S1432" t="n">
        <v>0.0</v>
      </c>
      <c r="T1432" t="s">
        <v>9</v>
      </c>
      <c r="U1432" t="s">
        <v>854</v>
      </c>
      <c r="V1432"/>
      <c r="W1432"/>
    </row>
    <row r="1433">
      <c r="A1433" t="s">
        <v>1503</v>
      </c>
      <c r="B1433"/>
      <c r="C1433"/>
      <c r="D1433"/>
      <c r="E1433"/>
      <c r="F1433" t="s">
        <v>2112</v>
      </c>
      <c r="G1433" t="s">
        <v>41</v>
      </c>
      <c r="H1433" t="n">
        <v>140.7</v>
      </c>
      <c r="I1433"/>
      <c r="J1433"/>
      <c r="K1433"/>
      <c r="L1433"/>
      <c r="M1433"/>
      <c r="N1433" t="s">
        <v>19</v>
      </c>
      <c r="O1433" t="s">
        <v>9</v>
      </c>
      <c r="P1433"/>
      <c r="Q1433" t="s">
        <v>10</v>
      </c>
      <c r="R1433" t="n">
        <v>12000.0</v>
      </c>
      <c r="S1433" t="n">
        <v>0.0</v>
      </c>
      <c r="T1433" t="s">
        <v>9</v>
      </c>
      <c r="U1433" t="s">
        <v>854</v>
      </c>
      <c r="V1433"/>
      <c r="W1433"/>
    </row>
    <row r="1434">
      <c r="A1434" t="s">
        <v>1503</v>
      </c>
      <c r="B1434"/>
      <c r="C1434" t="s">
        <v>2113</v>
      </c>
      <c r="D1434" t="s">
        <v>4</v>
      </c>
      <c r="E1434" t="s">
        <v>2092</v>
      </c>
      <c r="F1434" t="s">
        <v>2114</v>
      </c>
      <c r="G1434" t="s">
        <v>41</v>
      </c>
      <c r="H1434" t="n">
        <v>141.9</v>
      </c>
      <c r="I1434">
        <f>SUM(H1435:H1436)</f>
      </c>
      <c r="J1434">
        <f>I1435+55.2</f>
      </c>
      <c r="K1434"/>
      <c r="L1434"/>
      <c r="M1434"/>
      <c r="N1434" t="s">
        <v>19</v>
      </c>
      <c r="O1434" t="s">
        <v>9</v>
      </c>
      <c r="P1434"/>
      <c r="Q1434" t="s">
        <v>10</v>
      </c>
      <c r="R1434" t="n">
        <v>12100.0</v>
      </c>
      <c r="S1434" t="n">
        <v>0.0</v>
      </c>
      <c r="T1434" t="s">
        <v>9</v>
      </c>
      <c r="U1434" t="s">
        <v>854</v>
      </c>
      <c r="V1434"/>
      <c r="W1434"/>
    </row>
    <row r="1435">
      <c r="A1435" t="s">
        <v>1503</v>
      </c>
      <c r="B1435"/>
      <c r="C1435"/>
      <c r="D1435"/>
      <c r="E1435"/>
      <c r="F1435" t="s">
        <v>2115</v>
      </c>
      <c r="G1435" t="s">
        <v>41</v>
      </c>
      <c r="H1435" t="n">
        <v>143.3</v>
      </c>
      <c r="I1435"/>
      <c r="J1435"/>
      <c r="K1435"/>
      <c r="L1435"/>
      <c r="M1435"/>
      <c r="N1435" t="s">
        <v>19</v>
      </c>
      <c r="O1435" t="s">
        <v>9</v>
      </c>
      <c r="P1435"/>
      <c r="Q1435" t="s">
        <v>10</v>
      </c>
      <c r="R1435" t="n">
        <v>12200.0</v>
      </c>
      <c r="S1435" t="n">
        <v>0.0</v>
      </c>
      <c r="T1435" t="s">
        <v>9</v>
      </c>
      <c r="U1435" t="s">
        <v>854</v>
      </c>
      <c r="V1435"/>
      <c r="W1435"/>
    </row>
    <row r="1436">
      <c r="A1436" t="s">
        <v>1503</v>
      </c>
      <c r="B1436"/>
      <c r="C1436" t="s">
        <v>2116</v>
      </c>
      <c r="D1436" t="s">
        <v>4</v>
      </c>
      <c r="E1436" t="s">
        <v>2092</v>
      </c>
      <c r="F1436" t="s">
        <v>2117</v>
      </c>
      <c r="G1436" t="s">
        <v>41</v>
      </c>
      <c r="H1436" t="n">
        <v>130.3</v>
      </c>
      <c r="I1436">
        <f>SUM(H1437:H1438)</f>
      </c>
      <c r="J1436">
        <f>I1437+55.2</f>
      </c>
      <c r="K1436"/>
      <c r="L1436"/>
      <c r="M1436"/>
      <c r="N1436" t="s">
        <v>19</v>
      </c>
      <c r="O1436" t="s">
        <v>9</v>
      </c>
      <c r="P1436"/>
      <c r="Q1436" t="s">
        <v>10</v>
      </c>
      <c r="R1436" t="n">
        <v>11100.0</v>
      </c>
      <c r="S1436" t="n">
        <v>0.0</v>
      </c>
      <c r="T1436" t="s">
        <v>9</v>
      </c>
      <c r="U1436" t="s">
        <v>854</v>
      </c>
      <c r="V1436"/>
      <c r="W1436"/>
    </row>
    <row r="1437">
      <c r="A1437" t="s">
        <v>1503</v>
      </c>
      <c r="B1437"/>
      <c r="C1437"/>
      <c r="D1437"/>
      <c r="E1437"/>
      <c r="F1437" t="s">
        <v>2118</v>
      </c>
      <c r="G1437" t="s">
        <v>41</v>
      </c>
      <c r="H1437" t="n">
        <v>141.9</v>
      </c>
      <c r="I1437"/>
      <c r="J1437"/>
      <c r="K1437"/>
      <c r="L1437"/>
      <c r="M1437"/>
      <c r="N1437" t="s">
        <v>19</v>
      </c>
      <c r="O1437" t="s">
        <v>9</v>
      </c>
      <c r="P1437"/>
      <c r="Q1437" t="s">
        <v>10</v>
      </c>
      <c r="R1437" t="n">
        <v>12100.0</v>
      </c>
      <c r="S1437" t="n">
        <v>0.0</v>
      </c>
      <c r="T1437" t="s">
        <v>9</v>
      </c>
      <c r="U1437" t="s">
        <v>854</v>
      </c>
      <c r="V1437"/>
      <c r="W1437"/>
    </row>
    <row r="1438">
      <c r="A1438" t="s">
        <v>1503</v>
      </c>
      <c r="B1438"/>
      <c r="C1438" t="s">
        <v>2119</v>
      </c>
      <c r="D1438" t="s">
        <v>4</v>
      </c>
      <c r="E1438" t="s">
        <v>2092</v>
      </c>
      <c r="F1438" t="s">
        <v>2120</v>
      </c>
      <c r="G1438" t="s">
        <v>41</v>
      </c>
      <c r="H1438" t="n">
        <v>140.5</v>
      </c>
      <c r="I1438">
        <f>SUM(H1439:H1440)</f>
      </c>
      <c r="J1438">
        <f>I1439+55.2</f>
      </c>
      <c r="K1438"/>
      <c r="L1438"/>
      <c r="M1438"/>
      <c r="N1438" t="s">
        <v>19</v>
      </c>
      <c r="O1438" t="s">
        <v>9</v>
      </c>
      <c r="P1438"/>
      <c r="Q1438" t="s">
        <v>10</v>
      </c>
      <c r="R1438" t="n">
        <v>12000.0</v>
      </c>
      <c r="S1438" t="n">
        <v>0.0</v>
      </c>
      <c r="T1438" t="s">
        <v>9</v>
      </c>
      <c r="U1438" t="s">
        <v>854</v>
      </c>
      <c r="V1438"/>
      <c r="W1438"/>
    </row>
    <row r="1439">
      <c r="A1439" t="s">
        <v>1503</v>
      </c>
      <c r="B1439"/>
      <c r="C1439"/>
      <c r="D1439"/>
      <c r="E1439"/>
      <c r="F1439" t="s">
        <v>2121</v>
      </c>
      <c r="G1439" t="s">
        <v>41</v>
      </c>
      <c r="H1439" t="n">
        <v>140.9</v>
      </c>
      <c r="I1439"/>
      <c r="J1439"/>
      <c r="K1439"/>
      <c r="L1439"/>
      <c r="M1439"/>
      <c r="N1439" t="s">
        <v>19</v>
      </c>
      <c r="O1439" t="s">
        <v>9</v>
      </c>
      <c r="P1439"/>
      <c r="Q1439" t="s">
        <v>10</v>
      </c>
      <c r="R1439" t="n">
        <v>12000.0</v>
      </c>
      <c r="S1439" t="n">
        <v>0.0</v>
      </c>
      <c r="T1439" t="s">
        <v>9</v>
      </c>
      <c r="U1439" t="s">
        <v>854</v>
      </c>
      <c r="V1439"/>
      <c r="W1439"/>
    </row>
    <row r="1440">
      <c r="A1440" t="s">
        <v>1503</v>
      </c>
      <c r="B1440"/>
      <c r="C1440" t="s">
        <v>2122</v>
      </c>
      <c r="D1440" t="s">
        <v>4</v>
      </c>
      <c r="E1440" t="s">
        <v>2092</v>
      </c>
      <c r="F1440" t="s">
        <v>2123</v>
      </c>
      <c r="G1440" t="s">
        <v>41</v>
      </c>
      <c r="H1440" t="n">
        <v>150.3</v>
      </c>
      <c r="I1440">
        <f>SUM(H1441:H1442)</f>
      </c>
      <c r="J1440">
        <f>I1441+55.2</f>
      </c>
      <c r="K1440"/>
      <c r="L1440"/>
      <c r="M1440"/>
      <c r="N1440" t="s">
        <v>19</v>
      </c>
      <c r="O1440" t="s">
        <v>9</v>
      </c>
      <c r="P1440"/>
      <c r="Q1440" t="s">
        <v>10</v>
      </c>
      <c r="R1440" t="n">
        <v>12800.0</v>
      </c>
      <c r="S1440" t="n">
        <v>0.0</v>
      </c>
      <c r="T1440" t="s">
        <v>9</v>
      </c>
      <c r="U1440" t="s">
        <v>854</v>
      </c>
      <c r="V1440"/>
      <c r="W1440"/>
    </row>
    <row r="1441">
      <c r="A1441" t="s">
        <v>1503</v>
      </c>
      <c r="B1441"/>
      <c r="C1441"/>
      <c r="D1441"/>
      <c r="E1441"/>
      <c r="F1441" t="s">
        <v>2124</v>
      </c>
      <c r="G1441" t="s">
        <v>41</v>
      </c>
      <c r="H1441" t="n">
        <v>142.7</v>
      </c>
      <c r="I1441"/>
      <c r="J1441"/>
      <c r="K1441"/>
      <c r="L1441"/>
      <c r="M1441"/>
      <c r="N1441" t="s">
        <v>19</v>
      </c>
      <c r="O1441" t="s">
        <v>9</v>
      </c>
      <c r="P1441"/>
      <c r="Q1441" t="s">
        <v>10</v>
      </c>
      <c r="R1441" t="n">
        <v>12100.0</v>
      </c>
      <c r="S1441" t="n">
        <v>0.0</v>
      </c>
      <c r="T1441" t="s">
        <v>9</v>
      </c>
      <c r="U1441" t="s">
        <v>854</v>
      </c>
      <c r="V1441"/>
      <c r="W1441"/>
    </row>
    <row r="1442">
      <c r="A1442" t="s">
        <v>1503</v>
      </c>
      <c r="B1442"/>
      <c r="C1442" t="s">
        <v>2125</v>
      </c>
      <c r="D1442" t="s">
        <v>4</v>
      </c>
      <c r="E1442" t="s">
        <v>2092</v>
      </c>
      <c r="F1442" t="s">
        <v>2126</v>
      </c>
      <c r="G1442" t="s">
        <v>41</v>
      </c>
      <c r="H1442" t="n">
        <v>140.9</v>
      </c>
      <c r="I1442">
        <f>SUM(H1443:H1444)</f>
      </c>
      <c r="J1442">
        <f>I1443+55.2</f>
      </c>
      <c r="K1442"/>
      <c r="L1442"/>
      <c r="M1442"/>
      <c r="N1442" t="s">
        <v>19</v>
      </c>
      <c r="O1442" t="s">
        <v>9</v>
      </c>
      <c r="P1442"/>
      <c r="Q1442" t="s">
        <v>10</v>
      </c>
      <c r="R1442" t="n">
        <v>12000.0</v>
      </c>
      <c r="S1442" t="n">
        <v>0.0</v>
      </c>
      <c r="T1442" t="s">
        <v>9</v>
      </c>
      <c r="U1442" t="s">
        <v>854</v>
      </c>
      <c r="V1442"/>
      <c r="W1442"/>
    </row>
    <row r="1443">
      <c r="A1443" t="s">
        <v>1503</v>
      </c>
      <c r="B1443"/>
      <c r="C1443"/>
      <c r="D1443"/>
      <c r="E1443"/>
      <c r="F1443" t="s">
        <v>2127</v>
      </c>
      <c r="G1443" t="s">
        <v>41</v>
      </c>
      <c r="H1443" t="n">
        <v>139.5</v>
      </c>
      <c r="I1443"/>
      <c r="J1443"/>
      <c r="K1443"/>
      <c r="L1443"/>
      <c r="M1443"/>
      <c r="N1443" t="s">
        <v>19</v>
      </c>
      <c r="O1443" t="s">
        <v>9</v>
      </c>
      <c r="P1443"/>
      <c r="Q1443" t="s">
        <v>10</v>
      </c>
      <c r="R1443" t="n">
        <v>11900.0</v>
      </c>
      <c r="S1443" t="n">
        <v>0.0</v>
      </c>
      <c r="T1443" t="s">
        <v>9</v>
      </c>
      <c r="U1443" t="s">
        <v>854</v>
      </c>
      <c r="V1443"/>
      <c r="W1443"/>
    </row>
    <row r="1444">
      <c r="A1444" t="s">
        <v>1503</v>
      </c>
      <c r="B1444"/>
      <c r="C1444" t="s">
        <v>2128</v>
      </c>
      <c r="D1444" t="s">
        <v>4</v>
      </c>
      <c r="E1444" t="s">
        <v>2092</v>
      </c>
      <c r="F1444" t="s">
        <v>2118</v>
      </c>
      <c r="G1444" t="s">
        <v>41</v>
      </c>
      <c r="H1444" t="n">
        <v>140.5</v>
      </c>
      <c r="I1444">
        <f>SUM(H1445:H1446)</f>
      </c>
      <c r="J1444">
        <f>I1445+55.2</f>
      </c>
      <c r="K1444"/>
      <c r="L1444"/>
      <c r="M1444"/>
      <c r="N1444" t="s">
        <v>19</v>
      </c>
      <c r="O1444" t="s">
        <v>9</v>
      </c>
      <c r="P1444"/>
      <c r="Q1444" t="s">
        <v>10</v>
      </c>
      <c r="R1444" t="n">
        <v>12000.0</v>
      </c>
      <c r="S1444" t="n">
        <v>0.0</v>
      </c>
      <c r="T1444" t="s">
        <v>9</v>
      </c>
      <c r="U1444" t="s">
        <v>854</v>
      </c>
      <c r="V1444"/>
      <c r="W1444"/>
    </row>
    <row r="1445">
      <c r="A1445" t="s">
        <v>1503</v>
      </c>
      <c r="B1445"/>
      <c r="C1445"/>
      <c r="D1445"/>
      <c r="E1445"/>
      <c r="F1445" t="s">
        <v>2129</v>
      </c>
      <c r="G1445" t="s">
        <v>41</v>
      </c>
      <c r="H1445" t="n">
        <v>132.3</v>
      </c>
      <c r="I1445"/>
      <c r="J1445"/>
      <c r="K1445"/>
      <c r="L1445"/>
      <c r="M1445"/>
      <c r="N1445" t="s">
        <v>19</v>
      </c>
      <c r="O1445" t="s">
        <v>9</v>
      </c>
      <c r="P1445"/>
      <c r="Q1445" t="s">
        <v>10</v>
      </c>
      <c r="R1445" t="n">
        <v>11300.0</v>
      </c>
      <c r="S1445" t="n">
        <v>0.0</v>
      </c>
      <c r="T1445" t="s">
        <v>9</v>
      </c>
      <c r="U1445" t="s">
        <v>854</v>
      </c>
      <c r="V1445"/>
      <c r="W1445"/>
    </row>
    <row r="1446">
      <c r="A1446" t="s">
        <v>1503</v>
      </c>
      <c r="B1446"/>
      <c r="C1446" t="s">
        <v>2130</v>
      </c>
      <c r="D1446" t="s">
        <v>4</v>
      </c>
      <c r="E1446" t="s">
        <v>2092</v>
      </c>
      <c r="F1446" t="s">
        <v>2131</v>
      </c>
      <c r="G1446" t="s">
        <v>41</v>
      </c>
      <c r="H1446" t="n">
        <v>142.5</v>
      </c>
      <c r="I1446">
        <f>SUM(H1447:H1448)</f>
      </c>
      <c r="J1446">
        <f>I1447+55.2</f>
      </c>
      <c r="K1446"/>
      <c r="L1446"/>
      <c r="M1446"/>
      <c r="N1446" t="s">
        <v>19</v>
      </c>
      <c r="O1446" t="s">
        <v>9</v>
      </c>
      <c r="P1446"/>
      <c r="Q1446" t="s">
        <v>10</v>
      </c>
      <c r="R1446" t="n">
        <v>12100.0</v>
      </c>
      <c r="S1446" t="n">
        <v>0.0</v>
      </c>
      <c r="T1446" t="s">
        <v>9</v>
      </c>
      <c r="U1446" t="s">
        <v>854</v>
      </c>
      <c r="V1446"/>
      <c r="W1446"/>
    </row>
    <row r="1447">
      <c r="A1447" t="s">
        <v>1503</v>
      </c>
      <c r="B1447"/>
      <c r="C1447"/>
      <c r="D1447"/>
      <c r="E1447"/>
      <c r="F1447" t="s">
        <v>2132</v>
      </c>
      <c r="G1447" t="s">
        <v>41</v>
      </c>
      <c r="H1447" t="n">
        <v>142.9</v>
      </c>
      <c r="I1447"/>
      <c r="J1447"/>
      <c r="K1447"/>
      <c r="L1447"/>
      <c r="M1447"/>
      <c r="N1447" t="s">
        <v>19</v>
      </c>
      <c r="O1447" t="s">
        <v>9</v>
      </c>
      <c r="P1447"/>
      <c r="Q1447" t="s">
        <v>10</v>
      </c>
      <c r="R1447" t="n">
        <v>12200.0</v>
      </c>
      <c r="S1447" t="n">
        <v>0.0</v>
      </c>
      <c r="T1447" t="s">
        <v>9</v>
      </c>
      <c r="U1447" t="s">
        <v>854</v>
      </c>
      <c r="V1447"/>
      <c r="W1447"/>
    </row>
    <row r="1448">
      <c r="A1448" t="s">
        <v>1503</v>
      </c>
      <c r="B1448"/>
      <c r="C1448" t="s">
        <v>2133</v>
      </c>
      <c r="D1448" t="s">
        <v>4</v>
      </c>
      <c r="E1448" t="s">
        <v>2092</v>
      </c>
      <c r="F1448" t="s">
        <v>2134</v>
      </c>
      <c r="G1448" t="s">
        <v>41</v>
      </c>
      <c r="H1448" t="n">
        <v>141.3</v>
      </c>
      <c r="I1448">
        <f>SUM(H1449:H1450)</f>
      </c>
      <c r="J1448">
        <f>I1449+55.2</f>
      </c>
      <c r="K1448"/>
      <c r="L1448"/>
      <c r="M1448"/>
      <c r="N1448" t="s">
        <v>19</v>
      </c>
      <c r="O1448" t="s">
        <v>9</v>
      </c>
      <c r="P1448"/>
      <c r="Q1448" t="s">
        <v>10</v>
      </c>
      <c r="R1448" t="n">
        <v>12000.0</v>
      </c>
      <c r="S1448" t="n">
        <v>0.0</v>
      </c>
      <c r="T1448" t="s">
        <v>9</v>
      </c>
      <c r="U1448" t="s">
        <v>854</v>
      </c>
      <c r="V1448"/>
      <c r="W1448"/>
    </row>
    <row r="1449">
      <c r="A1449" t="s">
        <v>1503</v>
      </c>
      <c r="B1449"/>
      <c r="C1449"/>
      <c r="D1449"/>
      <c r="E1449"/>
      <c r="F1449" t="s">
        <v>2135</v>
      </c>
      <c r="G1449" t="s">
        <v>41</v>
      </c>
      <c r="H1449" t="n">
        <v>142.7</v>
      </c>
      <c r="I1449"/>
      <c r="J1449"/>
      <c r="K1449"/>
      <c r="L1449"/>
      <c r="M1449"/>
      <c r="N1449" t="s">
        <v>19</v>
      </c>
      <c r="O1449" t="s">
        <v>9</v>
      </c>
      <c r="P1449"/>
      <c r="Q1449" t="s">
        <v>10</v>
      </c>
      <c r="R1449" t="n">
        <v>12100.0</v>
      </c>
      <c r="S1449" t="n">
        <v>0.0</v>
      </c>
      <c r="T1449" t="s">
        <v>9</v>
      </c>
      <c r="U1449" t="s">
        <v>854</v>
      </c>
      <c r="V1449"/>
      <c r="W1449"/>
    </row>
    <row r="1450">
      <c r="A1450" t="s">
        <v>1503</v>
      </c>
      <c r="B1450"/>
      <c r="C1450" t="s">
        <v>2136</v>
      </c>
      <c r="D1450" t="s">
        <v>4</v>
      </c>
      <c r="E1450" t="s">
        <v>2092</v>
      </c>
      <c r="F1450" t="s">
        <v>2137</v>
      </c>
      <c r="G1450" t="s">
        <v>41</v>
      </c>
      <c r="H1450" t="n">
        <v>141.7</v>
      </c>
      <c r="I1450">
        <f>SUM(H1451:H1452)</f>
      </c>
      <c r="J1450">
        <f>I1451+55.2</f>
      </c>
      <c r="K1450"/>
      <c r="L1450"/>
      <c r="M1450"/>
      <c r="N1450" t="s">
        <v>19</v>
      </c>
      <c r="O1450" t="s">
        <v>9</v>
      </c>
      <c r="P1450"/>
      <c r="Q1450" t="s">
        <v>10</v>
      </c>
      <c r="R1450" t="n">
        <v>12100.0</v>
      </c>
      <c r="S1450" t="n">
        <v>0.0</v>
      </c>
      <c r="T1450" t="s">
        <v>9</v>
      </c>
      <c r="U1450" t="s">
        <v>854</v>
      </c>
      <c r="V1450"/>
      <c r="W1450"/>
    </row>
    <row r="1451">
      <c r="A1451" t="s">
        <v>1503</v>
      </c>
      <c r="B1451"/>
      <c r="C1451"/>
      <c r="D1451"/>
      <c r="E1451"/>
      <c r="F1451" t="s">
        <v>2138</v>
      </c>
      <c r="G1451" t="s">
        <v>41</v>
      </c>
      <c r="H1451" t="n">
        <v>141.5</v>
      </c>
      <c r="I1451"/>
      <c r="J1451"/>
      <c r="K1451"/>
      <c r="L1451"/>
      <c r="M1451"/>
      <c r="N1451" t="s">
        <v>19</v>
      </c>
      <c r="O1451" t="s">
        <v>9</v>
      </c>
      <c r="P1451"/>
      <c r="Q1451" t="s">
        <v>10</v>
      </c>
      <c r="R1451" t="n">
        <v>12100.0</v>
      </c>
      <c r="S1451" t="n">
        <v>0.0</v>
      </c>
      <c r="T1451" t="s">
        <v>9</v>
      </c>
      <c r="U1451" t="s">
        <v>854</v>
      </c>
      <c r="V1451"/>
      <c r="W1451"/>
    </row>
    <row r="1452">
      <c r="A1452" t="s">
        <v>1503</v>
      </c>
      <c r="B1452"/>
      <c r="C1452" t="s">
        <v>2139</v>
      </c>
      <c r="D1452" t="s">
        <v>4</v>
      </c>
      <c r="E1452" t="s">
        <v>2092</v>
      </c>
      <c r="F1452" t="s">
        <v>2140</v>
      </c>
      <c r="G1452" t="s">
        <v>41</v>
      </c>
      <c r="H1452" t="n">
        <v>142.7</v>
      </c>
      <c r="I1452">
        <f>SUM(H1453:H1454)</f>
      </c>
      <c r="J1452">
        <f>I1453+55.2</f>
      </c>
      <c r="K1452"/>
      <c r="L1452"/>
      <c r="M1452"/>
      <c r="N1452" t="s">
        <v>19</v>
      </c>
      <c r="O1452" t="s">
        <v>9</v>
      </c>
      <c r="P1452"/>
      <c r="Q1452" t="s">
        <v>10</v>
      </c>
      <c r="R1452" t="n">
        <v>12100.0</v>
      </c>
      <c r="S1452" t="n">
        <v>0.0</v>
      </c>
      <c r="T1452" t="s">
        <v>9</v>
      </c>
      <c r="U1452" t="s">
        <v>854</v>
      </c>
      <c r="V1452"/>
      <c r="W1452"/>
    </row>
    <row r="1453">
      <c r="A1453" t="s">
        <v>1503</v>
      </c>
      <c r="B1453"/>
      <c r="C1453"/>
      <c r="D1453"/>
      <c r="E1453"/>
      <c r="F1453" t="s">
        <v>2141</v>
      </c>
      <c r="G1453" t="s">
        <v>41</v>
      </c>
      <c r="H1453" t="n">
        <v>145.9</v>
      </c>
      <c r="I1453"/>
      <c r="J1453"/>
      <c r="K1453"/>
      <c r="L1453"/>
      <c r="M1453"/>
      <c r="N1453" t="s">
        <v>19</v>
      </c>
      <c r="O1453" t="s">
        <v>9</v>
      </c>
      <c r="P1453"/>
      <c r="Q1453" t="s">
        <v>10</v>
      </c>
      <c r="R1453" t="n">
        <v>12400.0</v>
      </c>
      <c r="S1453" t="n">
        <v>0.0</v>
      </c>
      <c r="T1453" t="s">
        <v>9</v>
      </c>
      <c r="U1453" t="s">
        <v>854</v>
      </c>
      <c r="V1453"/>
      <c r="W1453"/>
    </row>
    <row r="1454">
      <c r="A1454" t="s">
        <v>1503</v>
      </c>
      <c r="B1454"/>
      <c r="C1454" t="s">
        <v>2142</v>
      </c>
      <c r="D1454" t="s">
        <v>4</v>
      </c>
      <c r="E1454" t="s">
        <v>2092</v>
      </c>
      <c r="F1454" t="s">
        <v>2143</v>
      </c>
      <c r="G1454" t="s">
        <v>41</v>
      </c>
      <c r="H1454" t="n">
        <v>141.5</v>
      </c>
      <c r="I1454">
        <f>SUM(H1455:H1456)</f>
      </c>
      <c r="J1454">
        <f>I1455+55.2</f>
      </c>
      <c r="K1454"/>
      <c r="L1454"/>
      <c r="M1454"/>
      <c r="N1454" t="s">
        <v>19</v>
      </c>
      <c r="O1454" t="s">
        <v>9</v>
      </c>
      <c r="P1454"/>
      <c r="Q1454" t="s">
        <v>10</v>
      </c>
      <c r="R1454" t="n">
        <v>12000.0</v>
      </c>
      <c r="S1454" t="n">
        <v>0.0</v>
      </c>
      <c r="T1454" t="s">
        <v>9</v>
      </c>
      <c r="U1454" t="s">
        <v>854</v>
      </c>
      <c r="V1454"/>
      <c r="W1454"/>
    </row>
    <row r="1455">
      <c r="A1455" t="s">
        <v>1503</v>
      </c>
      <c r="B1455"/>
      <c r="C1455"/>
      <c r="D1455"/>
      <c r="E1455"/>
      <c r="F1455" t="s">
        <v>2144</v>
      </c>
      <c r="G1455" t="s">
        <v>41</v>
      </c>
      <c r="H1455" t="n">
        <v>139.3</v>
      </c>
      <c r="I1455"/>
      <c r="J1455"/>
      <c r="K1455"/>
      <c r="L1455"/>
      <c r="M1455"/>
      <c r="N1455" t="s">
        <v>19</v>
      </c>
      <c r="O1455" t="s">
        <v>9</v>
      </c>
      <c r="P1455"/>
      <c r="Q1455" t="s">
        <v>10</v>
      </c>
      <c r="R1455" t="n">
        <v>12000.0</v>
      </c>
      <c r="S1455" t="n">
        <v>0.0</v>
      </c>
      <c r="T1455" t="s">
        <v>9</v>
      </c>
      <c r="U1455" t="s">
        <v>854</v>
      </c>
      <c r="V1455"/>
      <c r="W1455"/>
    </row>
    <row r="1456">
      <c r="A1456" t="s">
        <v>1503</v>
      </c>
      <c r="B1456" t="n">
        <v>45473.0</v>
      </c>
      <c r="C1456" t="s">
        <v>2145</v>
      </c>
      <c r="D1456" t="s">
        <v>4</v>
      </c>
      <c r="E1456" t="s">
        <v>2084</v>
      </c>
      <c r="F1456" t="s">
        <v>2146</v>
      </c>
      <c r="G1456" t="s">
        <v>2147</v>
      </c>
      <c r="H1456" t="n">
        <v>172.4</v>
      </c>
      <c r="I1456">
        <f>SUM(H1457:H1458)</f>
      </c>
      <c r="J1456" t="n">
        <v>403.9</v>
      </c>
      <c r="K1456"/>
      <c r="L1456"/>
      <c r="M1456"/>
      <c r="N1456" t="s">
        <v>19</v>
      </c>
      <c r="O1456" t="s">
        <v>9</v>
      </c>
      <c r="P1456"/>
      <c r="Q1456" t="s">
        <v>10</v>
      </c>
      <c r="R1456" t="n">
        <v>12000.0</v>
      </c>
      <c r="S1456" t="n">
        <v>1.0</v>
      </c>
      <c r="T1456" t="s">
        <v>9</v>
      </c>
      <c r="U1456" t="s">
        <v>250</v>
      </c>
      <c r="V1456"/>
      <c r="W1456"/>
    </row>
    <row r="1457">
      <c r="A1457" t="s">
        <v>1503</v>
      </c>
      <c r="B1457"/>
      <c r="C1457"/>
      <c r="D1457"/>
      <c r="E1457"/>
      <c r="F1457" t="s">
        <v>2148</v>
      </c>
      <c r="G1457" t="s">
        <v>2147</v>
      </c>
      <c r="H1457" t="n">
        <v>174.2</v>
      </c>
      <c r="I1457"/>
      <c r="J1457"/>
      <c r="K1457"/>
      <c r="L1457"/>
      <c r="M1457"/>
      <c r="N1457" t="s">
        <v>19</v>
      </c>
      <c r="O1457" t="s">
        <v>9</v>
      </c>
      <c r="P1457"/>
      <c r="Q1457" t="s">
        <v>10</v>
      </c>
      <c r="R1457" t="n">
        <v>12200.0</v>
      </c>
      <c r="S1457" t="n">
        <v>1.0</v>
      </c>
      <c r="T1457" t="s">
        <v>9</v>
      </c>
      <c r="U1457" t="s">
        <v>250</v>
      </c>
      <c r="V1457"/>
      <c r="W1457"/>
    </row>
    <row r="1458">
      <c r="A1458" t="s">
        <v>1503</v>
      </c>
      <c r="B1458"/>
      <c r="C1458" t="s">
        <v>2149</v>
      </c>
      <c r="D1458" t="s">
        <v>4</v>
      </c>
      <c r="E1458" t="s">
        <v>2084</v>
      </c>
      <c r="F1458" t="s">
        <v>2150</v>
      </c>
      <c r="G1458" t="s">
        <v>2147</v>
      </c>
      <c r="H1458" t="n">
        <v>175.2</v>
      </c>
      <c r="I1458">
        <f>SUM(H1459:H1460)</f>
      </c>
      <c r="J1458" t="n">
        <v>407.3</v>
      </c>
      <c r="K1458"/>
      <c r="L1458"/>
      <c r="M1458"/>
      <c r="N1458" t="s">
        <v>19</v>
      </c>
      <c r="O1458" t="s">
        <v>9</v>
      </c>
      <c r="P1458"/>
      <c r="Q1458" t="s">
        <v>10</v>
      </c>
      <c r="R1458" t="n">
        <v>12200.0</v>
      </c>
      <c r="S1458" t="n">
        <v>1.0</v>
      </c>
      <c r="T1458" t="s">
        <v>9</v>
      </c>
      <c r="U1458" t="s">
        <v>250</v>
      </c>
      <c r="V1458"/>
      <c r="W1458"/>
    </row>
    <row r="1459">
      <c r="A1459" t="s">
        <v>1503</v>
      </c>
      <c r="B1459"/>
      <c r="C1459"/>
      <c r="D1459"/>
      <c r="E1459"/>
      <c r="F1459" t="s">
        <v>2151</v>
      </c>
      <c r="G1459" t="s">
        <v>2147</v>
      </c>
      <c r="H1459" t="n">
        <v>174.8</v>
      </c>
      <c r="I1459"/>
      <c r="J1459"/>
      <c r="K1459"/>
      <c r="L1459"/>
      <c r="M1459"/>
      <c r="N1459" t="s">
        <v>19</v>
      </c>
      <c r="O1459" t="s">
        <v>9</v>
      </c>
      <c r="P1459"/>
      <c r="Q1459" t="s">
        <v>10</v>
      </c>
      <c r="R1459" t="n">
        <v>12200.0</v>
      </c>
      <c r="S1459" t="n">
        <v>1.0</v>
      </c>
      <c r="T1459" t="s">
        <v>9</v>
      </c>
      <c r="U1459" t="s">
        <v>250</v>
      </c>
      <c r="V1459"/>
      <c r="W1459"/>
    </row>
    <row r="1460">
      <c r="A1460" t="s">
        <v>1503</v>
      </c>
      <c r="B1460"/>
      <c r="C1460" t="s">
        <v>2152</v>
      </c>
      <c r="D1460" t="s">
        <v>4</v>
      </c>
      <c r="E1460" t="s">
        <v>2153</v>
      </c>
      <c r="F1460" t="s">
        <v>2154</v>
      </c>
      <c r="G1460" t="s">
        <v>1691</v>
      </c>
      <c r="H1460" t="n">
        <v>97.9</v>
      </c>
      <c r="I1460">
        <f>SUM(H1461:H1464)</f>
      </c>
      <c r="J1460">
        <f>I1461+63.5</f>
      </c>
      <c r="K1460"/>
      <c r="L1460"/>
      <c r="M1460"/>
      <c r="N1460" t="s">
        <v>19</v>
      </c>
      <c r="O1460" t="s">
        <v>9</v>
      </c>
      <c r="P1460"/>
      <c r="Q1460" t="s">
        <v>10</v>
      </c>
      <c r="R1460" t="n">
        <v>12500.0</v>
      </c>
      <c r="S1460" t="n">
        <v>0.0</v>
      </c>
      <c r="T1460" t="s">
        <v>9</v>
      </c>
      <c r="U1460" t="s">
        <v>250</v>
      </c>
      <c r="V1460"/>
      <c r="W1460"/>
    </row>
    <row r="1461">
      <c r="A1461" t="s">
        <v>1503</v>
      </c>
      <c r="B1461"/>
      <c r="C1461"/>
      <c r="D1461"/>
      <c r="E1461"/>
      <c r="F1461" t="s">
        <v>2155</v>
      </c>
      <c r="G1461" t="s">
        <v>1691</v>
      </c>
      <c r="H1461" t="n">
        <v>97.9</v>
      </c>
      <c r="I1461"/>
      <c r="J1461"/>
      <c r="K1461"/>
      <c r="L1461"/>
      <c r="M1461"/>
      <c r="N1461" t="s">
        <v>19</v>
      </c>
      <c r="O1461" t="s">
        <v>9</v>
      </c>
      <c r="P1461"/>
      <c r="Q1461" t="s">
        <v>10</v>
      </c>
      <c r="R1461" t="n">
        <v>12500.0</v>
      </c>
      <c r="S1461" t="n">
        <v>0.0</v>
      </c>
      <c r="T1461" t="s">
        <v>9</v>
      </c>
      <c r="U1461" t="s">
        <v>250</v>
      </c>
      <c r="V1461"/>
      <c r="W1461"/>
    </row>
    <row r="1462">
      <c r="A1462" t="s">
        <v>1503</v>
      </c>
      <c r="B1462"/>
      <c r="C1462"/>
      <c r="D1462"/>
      <c r="E1462"/>
      <c r="F1462" t="s">
        <v>2156</v>
      </c>
      <c r="G1462" t="s">
        <v>1691</v>
      </c>
      <c r="H1462" t="n">
        <v>97.9</v>
      </c>
      <c r="I1462"/>
      <c r="J1462"/>
      <c r="K1462"/>
      <c r="L1462"/>
      <c r="M1462"/>
      <c r="N1462" t="s">
        <v>19</v>
      </c>
      <c r="O1462" t="s">
        <v>9</v>
      </c>
      <c r="P1462"/>
      <c r="Q1462" t="s">
        <v>10</v>
      </c>
      <c r="R1462" t="n">
        <v>12500.0</v>
      </c>
      <c r="S1462" t="n">
        <v>0.0</v>
      </c>
      <c r="T1462" t="s">
        <v>9</v>
      </c>
      <c r="U1462" t="s">
        <v>250</v>
      </c>
      <c r="V1462"/>
      <c r="W1462"/>
    </row>
    <row r="1463">
      <c r="A1463" t="s">
        <v>1503</v>
      </c>
      <c r="B1463"/>
      <c r="C1463"/>
      <c r="D1463"/>
      <c r="E1463"/>
      <c r="F1463" t="s">
        <v>2157</v>
      </c>
      <c r="G1463" t="s">
        <v>1691</v>
      </c>
      <c r="H1463" t="n">
        <v>95.5</v>
      </c>
      <c r="I1463"/>
      <c r="J1463"/>
      <c r="K1463"/>
      <c r="L1463"/>
      <c r="M1463"/>
      <c r="N1463" t="s">
        <v>19</v>
      </c>
      <c r="O1463" t="s">
        <v>9</v>
      </c>
      <c r="P1463"/>
      <c r="Q1463" t="s">
        <v>10</v>
      </c>
      <c r="R1463" t="n">
        <v>12200.0</v>
      </c>
      <c r="S1463" t="n">
        <v>0.0</v>
      </c>
      <c r="T1463" t="s">
        <v>9</v>
      </c>
      <c r="U1463" t="s">
        <v>250</v>
      </c>
      <c r="V1463"/>
      <c r="W1463"/>
    </row>
    <row r="1464">
      <c r="A1464" t="s">
        <v>1503</v>
      </c>
      <c r="B1464"/>
      <c r="C1464" t="s">
        <v>2158</v>
      </c>
      <c r="D1464" t="s">
        <v>4</v>
      </c>
      <c r="E1464" t="s">
        <v>2153</v>
      </c>
      <c r="F1464" t="s">
        <v>2159</v>
      </c>
      <c r="G1464" t="s">
        <v>1691</v>
      </c>
      <c r="H1464" t="n">
        <v>95.1</v>
      </c>
      <c r="I1464">
        <f>SUM(H1465:H1468)</f>
      </c>
      <c r="J1464">
        <f>I1465+63.5</f>
      </c>
      <c r="K1464"/>
      <c r="L1464"/>
      <c r="M1464"/>
      <c r="N1464" t="s">
        <v>19</v>
      </c>
      <c r="O1464" t="s">
        <v>9</v>
      </c>
      <c r="P1464"/>
      <c r="Q1464" t="s">
        <v>10</v>
      </c>
      <c r="R1464" t="n">
        <v>12100.0</v>
      </c>
      <c r="S1464" t="n">
        <v>0.0</v>
      </c>
      <c r="T1464" t="s">
        <v>9</v>
      </c>
      <c r="U1464" t="s">
        <v>250</v>
      </c>
      <c r="V1464"/>
      <c r="W1464"/>
    </row>
    <row r="1465">
      <c r="A1465" t="s">
        <v>1503</v>
      </c>
      <c r="B1465"/>
      <c r="C1465"/>
      <c r="D1465"/>
      <c r="E1465"/>
      <c r="F1465" t="s">
        <v>2160</v>
      </c>
      <c r="G1465" t="s">
        <v>1691</v>
      </c>
      <c r="H1465" t="n">
        <v>94.3</v>
      </c>
      <c r="I1465"/>
      <c r="J1465"/>
      <c r="K1465"/>
      <c r="L1465"/>
      <c r="M1465"/>
      <c r="N1465" t="s">
        <v>19</v>
      </c>
      <c r="O1465" t="s">
        <v>9</v>
      </c>
      <c r="P1465"/>
      <c r="Q1465" t="s">
        <v>10</v>
      </c>
      <c r="R1465" t="n">
        <v>12000.0</v>
      </c>
      <c r="S1465" t="n">
        <v>0.0</v>
      </c>
      <c r="T1465" t="s">
        <v>9</v>
      </c>
      <c r="U1465" t="s">
        <v>250</v>
      </c>
      <c r="V1465"/>
      <c r="W1465"/>
    </row>
    <row r="1466">
      <c r="A1466" t="s">
        <v>1503</v>
      </c>
      <c r="B1466"/>
      <c r="C1466"/>
      <c r="D1466"/>
      <c r="E1466"/>
      <c r="F1466" t="s">
        <v>2161</v>
      </c>
      <c r="G1466" t="s">
        <v>1691</v>
      </c>
      <c r="H1466" t="n">
        <v>97.5</v>
      </c>
      <c r="I1466"/>
      <c r="J1466"/>
      <c r="K1466"/>
      <c r="L1466"/>
      <c r="M1466"/>
      <c r="N1466" t="s">
        <v>19</v>
      </c>
      <c r="O1466" t="s">
        <v>9</v>
      </c>
      <c r="P1466"/>
      <c r="Q1466" t="s">
        <v>10</v>
      </c>
      <c r="R1466" t="n">
        <v>12400.0</v>
      </c>
      <c r="S1466" t="n">
        <v>0.0</v>
      </c>
      <c r="T1466" t="s">
        <v>9</v>
      </c>
      <c r="U1466" t="s">
        <v>250</v>
      </c>
      <c r="V1466"/>
      <c r="W1466"/>
    </row>
    <row r="1467">
      <c r="A1467" t="s">
        <v>1503</v>
      </c>
      <c r="B1467"/>
      <c r="C1467"/>
      <c r="D1467"/>
      <c r="E1467"/>
      <c r="F1467" t="s">
        <v>2162</v>
      </c>
      <c r="G1467" t="s">
        <v>1691</v>
      </c>
      <c r="H1467" t="n">
        <v>97.3</v>
      </c>
      <c r="I1467"/>
      <c r="J1467"/>
      <c r="K1467"/>
      <c r="L1467"/>
      <c r="M1467"/>
      <c r="N1467" t="s">
        <v>19</v>
      </c>
      <c r="O1467" t="s">
        <v>9</v>
      </c>
      <c r="P1467"/>
      <c r="Q1467" t="s">
        <v>10</v>
      </c>
      <c r="R1467" t="n">
        <v>12400.0</v>
      </c>
      <c r="S1467" t="n">
        <v>1.0</v>
      </c>
      <c r="T1467" t="s">
        <v>9</v>
      </c>
      <c r="U1467" t="s">
        <v>250</v>
      </c>
      <c r="V1467"/>
      <c r="W1467"/>
    </row>
    <row r="1468">
      <c r="A1468" t="s">
        <v>1503</v>
      </c>
      <c r="B1468"/>
      <c r="C1468" t="s">
        <v>2163</v>
      </c>
      <c r="D1468" t="s">
        <v>4</v>
      </c>
      <c r="E1468" t="s">
        <v>2153</v>
      </c>
      <c r="F1468" t="s">
        <v>2164</v>
      </c>
      <c r="G1468" t="s">
        <v>1691</v>
      </c>
      <c r="H1468" t="n">
        <v>98.1</v>
      </c>
      <c r="I1468">
        <f>SUM(H1469:H1472)</f>
      </c>
      <c r="J1468">
        <f>I1469+63.5</f>
      </c>
      <c r="K1468"/>
      <c r="L1468"/>
      <c r="M1468"/>
      <c r="N1468" t="s">
        <v>19</v>
      </c>
      <c r="O1468" t="s">
        <v>9</v>
      </c>
      <c r="P1468"/>
      <c r="Q1468" t="s">
        <v>10</v>
      </c>
      <c r="R1468" t="n">
        <v>12500.0</v>
      </c>
      <c r="S1468" t="n">
        <v>0.0</v>
      </c>
      <c r="T1468" t="s">
        <v>9</v>
      </c>
      <c r="U1468" t="s">
        <v>250</v>
      </c>
      <c r="V1468"/>
      <c r="W1468"/>
    </row>
    <row r="1469">
      <c r="A1469" t="s">
        <v>1503</v>
      </c>
      <c r="B1469"/>
      <c r="C1469"/>
      <c r="D1469"/>
      <c r="E1469"/>
      <c r="F1469" t="s">
        <v>2165</v>
      </c>
      <c r="G1469" t="s">
        <v>1691</v>
      </c>
      <c r="H1469" t="n">
        <v>97.1</v>
      </c>
      <c r="I1469"/>
      <c r="J1469"/>
      <c r="K1469"/>
      <c r="L1469"/>
      <c r="M1469"/>
      <c r="N1469" t="s">
        <v>19</v>
      </c>
      <c r="O1469" t="s">
        <v>9</v>
      </c>
      <c r="P1469"/>
      <c r="Q1469" t="s">
        <v>10</v>
      </c>
      <c r="R1469" t="n">
        <v>12400.0</v>
      </c>
      <c r="S1469" t="n">
        <v>0.0</v>
      </c>
      <c r="T1469" t="s">
        <v>9</v>
      </c>
      <c r="U1469" t="s">
        <v>250</v>
      </c>
      <c r="V1469"/>
      <c r="W1469"/>
    </row>
    <row r="1470">
      <c r="A1470" t="s">
        <v>1503</v>
      </c>
      <c r="B1470"/>
      <c r="C1470"/>
      <c r="D1470"/>
      <c r="E1470"/>
      <c r="F1470" t="s">
        <v>2166</v>
      </c>
      <c r="G1470" t="s">
        <v>1691</v>
      </c>
      <c r="H1470" t="n">
        <v>97.7</v>
      </c>
      <c r="I1470"/>
      <c r="J1470"/>
      <c r="K1470"/>
      <c r="L1470"/>
      <c r="M1470"/>
      <c r="N1470" t="s">
        <v>19</v>
      </c>
      <c r="O1470" t="s">
        <v>9</v>
      </c>
      <c r="P1470"/>
      <c r="Q1470" t="s">
        <v>10</v>
      </c>
      <c r="R1470" t="n">
        <v>12500.0</v>
      </c>
      <c r="S1470" t="n">
        <v>0.0</v>
      </c>
      <c r="T1470" t="s">
        <v>9</v>
      </c>
      <c r="U1470" t="s">
        <v>250</v>
      </c>
      <c r="V1470"/>
      <c r="W1470"/>
    </row>
    <row r="1471">
      <c r="A1471" t="s">
        <v>1503</v>
      </c>
      <c r="B1471"/>
      <c r="C1471"/>
      <c r="D1471"/>
      <c r="E1471"/>
      <c r="F1471" t="s">
        <v>2167</v>
      </c>
      <c r="G1471" t="s">
        <v>1691</v>
      </c>
      <c r="H1471" t="n">
        <v>98.0</v>
      </c>
      <c r="I1471"/>
      <c r="J1471"/>
      <c r="K1471"/>
      <c r="L1471"/>
      <c r="M1471"/>
      <c r="N1471" t="s">
        <v>19</v>
      </c>
      <c r="O1471" t="s">
        <v>9</v>
      </c>
      <c r="P1471"/>
      <c r="Q1471" t="s">
        <v>10</v>
      </c>
      <c r="R1471" t="n">
        <v>12500.0</v>
      </c>
      <c r="S1471" t="n">
        <v>0.0</v>
      </c>
      <c r="T1471" t="s">
        <v>9</v>
      </c>
      <c r="U1471" t="s">
        <v>250</v>
      </c>
      <c r="V1471"/>
      <c r="W1471"/>
    </row>
    <row r="1472">
      <c r="A1472" t="s">
        <v>1503</v>
      </c>
      <c r="B1472"/>
      <c r="C1472" t="s">
        <v>2168</v>
      </c>
      <c r="D1472" t="s">
        <v>4</v>
      </c>
      <c r="E1472" t="s">
        <v>2153</v>
      </c>
      <c r="F1472" t="s">
        <v>2169</v>
      </c>
      <c r="G1472" t="s">
        <v>1691</v>
      </c>
      <c r="H1472" t="n">
        <v>98.1</v>
      </c>
      <c r="I1472">
        <f>SUM(H1473:H1476)</f>
      </c>
      <c r="J1472">
        <f>I1473+63.5</f>
      </c>
      <c r="K1472"/>
      <c r="L1472"/>
      <c r="M1472"/>
      <c r="N1472" t="s">
        <v>19</v>
      </c>
      <c r="O1472" t="s">
        <v>9</v>
      </c>
      <c r="P1472"/>
      <c r="Q1472" t="s">
        <v>10</v>
      </c>
      <c r="R1472" t="n">
        <v>12500.0</v>
      </c>
      <c r="S1472" t="n">
        <v>0.0</v>
      </c>
      <c r="T1472" t="s">
        <v>9</v>
      </c>
      <c r="U1472" t="s">
        <v>250</v>
      </c>
      <c r="V1472"/>
      <c r="W1472"/>
    </row>
    <row r="1473">
      <c r="A1473" t="s">
        <v>1503</v>
      </c>
      <c r="B1473"/>
      <c r="C1473"/>
      <c r="D1473"/>
      <c r="E1473"/>
      <c r="F1473" t="s">
        <v>2170</v>
      </c>
      <c r="G1473" t="s">
        <v>1691</v>
      </c>
      <c r="H1473" t="n">
        <v>98.7</v>
      </c>
      <c r="I1473"/>
      <c r="J1473"/>
      <c r="K1473"/>
      <c r="L1473"/>
      <c r="M1473"/>
      <c r="N1473" t="s">
        <v>19</v>
      </c>
      <c r="O1473" t="s">
        <v>9</v>
      </c>
      <c r="P1473"/>
      <c r="Q1473" t="s">
        <v>10</v>
      </c>
      <c r="R1473" t="n">
        <v>12600.0</v>
      </c>
      <c r="S1473" t="n">
        <v>1.0</v>
      </c>
      <c r="T1473" t="s">
        <v>9</v>
      </c>
      <c r="U1473" t="s">
        <v>250</v>
      </c>
      <c r="V1473"/>
      <c r="W1473"/>
    </row>
    <row r="1474">
      <c r="A1474" t="s">
        <v>1503</v>
      </c>
      <c r="B1474"/>
      <c r="C1474"/>
      <c r="D1474"/>
      <c r="E1474"/>
      <c r="F1474" t="s">
        <v>2171</v>
      </c>
      <c r="G1474" t="s">
        <v>1691</v>
      </c>
      <c r="H1474" t="n">
        <v>99.7</v>
      </c>
      <c r="I1474"/>
      <c r="J1474"/>
      <c r="K1474"/>
      <c r="L1474"/>
      <c r="M1474"/>
      <c r="N1474" t="s">
        <v>19</v>
      </c>
      <c r="O1474" t="s">
        <v>9</v>
      </c>
      <c r="P1474"/>
      <c r="Q1474" t="s">
        <v>10</v>
      </c>
      <c r="R1474" t="n">
        <v>12700.0</v>
      </c>
      <c r="S1474" t="n">
        <v>1.0</v>
      </c>
      <c r="T1474" t="s">
        <v>9</v>
      </c>
      <c r="U1474" t="s">
        <v>250</v>
      </c>
      <c r="V1474"/>
      <c r="W1474"/>
    </row>
    <row r="1475">
      <c r="A1475" t="s">
        <v>1503</v>
      </c>
      <c r="B1475"/>
      <c r="C1475"/>
      <c r="D1475"/>
      <c r="E1475"/>
      <c r="F1475" t="s">
        <v>2172</v>
      </c>
      <c r="G1475" t="s">
        <v>1691</v>
      </c>
      <c r="H1475" t="n">
        <v>99.5</v>
      </c>
      <c r="I1475"/>
      <c r="J1475"/>
      <c r="K1475"/>
      <c r="L1475"/>
      <c r="M1475"/>
      <c r="N1475" t="s">
        <v>19</v>
      </c>
      <c r="O1475" t="s">
        <v>9</v>
      </c>
      <c r="P1475"/>
      <c r="Q1475" t="s">
        <v>10</v>
      </c>
      <c r="R1475" t="n">
        <v>12700.0</v>
      </c>
      <c r="S1475" t="n">
        <v>0.0</v>
      </c>
      <c r="T1475" t="s">
        <v>9</v>
      </c>
      <c r="U1475" t="s">
        <v>250</v>
      </c>
      <c r="V1475"/>
      <c r="W1475"/>
    </row>
    <row r="1476">
      <c r="A1476" t="s">
        <v>2173</v>
      </c>
      <c r="B1476" t="n">
        <v>45474.0</v>
      </c>
      <c r="C1476" t="s">
        <v>2174</v>
      </c>
      <c r="D1476" t="s">
        <v>4</v>
      </c>
      <c r="E1476" t="s">
        <v>1934</v>
      </c>
      <c r="F1476" t="s">
        <v>2175</v>
      </c>
      <c r="G1476" t="s">
        <v>192</v>
      </c>
      <c r="H1476" t="n">
        <v>383.3</v>
      </c>
      <c r="I1476">
        <f>SUM(H1477:H1478)</f>
      </c>
      <c r="J1476">
        <f>I1477+109.6</f>
      </c>
      <c r="K1476"/>
      <c r="L1476"/>
      <c r="M1476"/>
      <c r="N1476" t="s">
        <v>19</v>
      </c>
      <c r="O1476" t="s">
        <v>9</v>
      </c>
      <c r="P1476"/>
      <c r="Q1476" t="s">
        <v>10</v>
      </c>
      <c r="R1476" t="n">
        <v>36800.0</v>
      </c>
      <c r="S1476" t="n">
        <v>1.0</v>
      </c>
      <c r="T1476" t="s">
        <v>9</v>
      </c>
      <c r="U1476" t="s">
        <v>854</v>
      </c>
      <c r="V1476"/>
      <c r="W1476"/>
    </row>
    <row r="1477">
      <c r="A1477" t="s">
        <v>2173</v>
      </c>
      <c r="B1477"/>
      <c r="C1477"/>
      <c r="D1477"/>
      <c r="E1477"/>
      <c r="F1477" t="s">
        <v>2176</v>
      </c>
      <c r="G1477" t="s">
        <v>192</v>
      </c>
      <c r="H1477" t="n">
        <v>365.1</v>
      </c>
      <c r="I1477"/>
      <c r="J1477"/>
      <c r="K1477"/>
      <c r="L1477"/>
      <c r="M1477"/>
      <c r="N1477" t="s">
        <v>19</v>
      </c>
      <c r="O1477" t="s">
        <v>9</v>
      </c>
      <c r="P1477"/>
      <c r="Q1477" t="s">
        <v>10</v>
      </c>
      <c r="R1477" t="n">
        <v>35000.0</v>
      </c>
      <c r="S1477" t="n">
        <v>0.0</v>
      </c>
      <c r="T1477" t="s">
        <v>9</v>
      </c>
      <c r="U1477" t="s">
        <v>854</v>
      </c>
      <c r="V1477"/>
      <c r="W1477"/>
    </row>
    <row r="1478">
      <c r="A1478" t="s">
        <v>2173</v>
      </c>
      <c r="B1478"/>
      <c r="C1478" t="s">
        <v>2177</v>
      </c>
      <c r="D1478" t="s">
        <v>4</v>
      </c>
      <c r="E1478" t="s">
        <v>1934</v>
      </c>
      <c r="F1478" t="s">
        <v>2178</v>
      </c>
      <c r="G1478" t="s">
        <v>192</v>
      </c>
      <c r="H1478" t="n">
        <v>359.1</v>
      </c>
      <c r="I1478">
        <f>SUM(H1479:H1480)</f>
      </c>
      <c r="J1478">
        <f>I1479+109.6</f>
      </c>
      <c r="K1478"/>
      <c r="L1478"/>
      <c r="M1478"/>
      <c r="N1478" t="s">
        <v>19</v>
      </c>
      <c r="O1478" t="s">
        <v>9</v>
      </c>
      <c r="P1478"/>
      <c r="Q1478" t="s">
        <v>10</v>
      </c>
      <c r="R1478" t="n">
        <v>34500.0</v>
      </c>
      <c r="S1478" t="n">
        <v>1.0</v>
      </c>
      <c r="T1478" t="s">
        <v>9</v>
      </c>
      <c r="U1478" t="s">
        <v>854</v>
      </c>
      <c r="V1478"/>
      <c r="W1478"/>
    </row>
    <row r="1479">
      <c r="A1479" t="s">
        <v>2173</v>
      </c>
      <c r="B1479"/>
      <c r="C1479"/>
      <c r="D1479"/>
      <c r="E1479"/>
      <c r="F1479" t="s">
        <v>2179</v>
      </c>
      <c r="G1479" t="s">
        <v>192</v>
      </c>
      <c r="H1479" t="n">
        <v>378.1</v>
      </c>
      <c r="I1479"/>
      <c r="J1479"/>
      <c r="K1479"/>
      <c r="L1479"/>
      <c r="M1479"/>
      <c r="N1479" t="s">
        <v>19</v>
      </c>
      <c r="O1479" t="s">
        <v>9</v>
      </c>
      <c r="P1479"/>
      <c r="Q1479" t="s">
        <v>10</v>
      </c>
      <c r="R1479" t="n">
        <v>36300.0</v>
      </c>
      <c r="S1479" t="n">
        <v>1.0</v>
      </c>
      <c r="T1479" t="s">
        <v>9</v>
      </c>
      <c r="U1479" t="s">
        <v>854</v>
      </c>
      <c r="V1479"/>
      <c r="W1479"/>
    </row>
    <row r="1480">
      <c r="A1480" t="s">
        <v>2173</v>
      </c>
      <c r="B1480" t="n">
        <v>45475.0</v>
      </c>
      <c r="C1480" t="s">
        <v>2180</v>
      </c>
      <c r="D1480" t="s">
        <v>4</v>
      </c>
      <c r="E1480" t="s">
        <v>1934</v>
      </c>
      <c r="F1480" t="s">
        <v>2181</v>
      </c>
      <c r="G1480" t="s">
        <v>192</v>
      </c>
      <c r="H1480" t="n">
        <v>384.5</v>
      </c>
      <c r="I1480">
        <f>SUM(H1481:H1482)</f>
      </c>
      <c r="J1480">
        <f>I1481+110.8</f>
      </c>
      <c r="K1480"/>
      <c r="L1480"/>
      <c r="M1480"/>
      <c r="N1480" t="s">
        <v>19</v>
      </c>
      <c r="O1480" t="s">
        <v>9</v>
      </c>
      <c r="P1480"/>
      <c r="Q1480" t="s">
        <v>10</v>
      </c>
      <c r="R1480" t="n">
        <v>36900.0</v>
      </c>
      <c r="S1480" t="n">
        <v>2.0</v>
      </c>
      <c r="T1480" t="s">
        <v>9</v>
      </c>
      <c r="U1480" t="s">
        <v>854</v>
      </c>
      <c r="V1480"/>
      <c r="W1480"/>
    </row>
    <row r="1481">
      <c r="A1481" t="s">
        <v>2173</v>
      </c>
      <c r="B1481"/>
      <c r="C1481"/>
      <c r="D1481"/>
      <c r="E1481"/>
      <c r="F1481" t="s">
        <v>2182</v>
      </c>
      <c r="G1481" t="s">
        <v>192</v>
      </c>
      <c r="H1481" t="n">
        <v>396.7</v>
      </c>
      <c r="I1481"/>
      <c r="J1481"/>
      <c r="K1481"/>
      <c r="L1481"/>
      <c r="M1481"/>
      <c r="N1481" t="s">
        <v>19</v>
      </c>
      <c r="O1481" t="s">
        <v>9</v>
      </c>
      <c r="P1481"/>
      <c r="Q1481" t="s">
        <v>10</v>
      </c>
      <c r="R1481" t="n">
        <v>38100.0</v>
      </c>
      <c r="S1481" t="n">
        <v>0.0</v>
      </c>
      <c r="T1481" t="s">
        <v>9</v>
      </c>
      <c r="U1481" t="s">
        <v>854</v>
      </c>
      <c r="V1481"/>
      <c r="W1481"/>
    </row>
    <row r="1482">
      <c r="A1482" t="s">
        <v>2173</v>
      </c>
      <c r="B1482"/>
      <c r="C1482" t="s">
        <v>2183</v>
      </c>
      <c r="D1482" t="s">
        <v>4</v>
      </c>
      <c r="E1482" t="s">
        <v>1934</v>
      </c>
      <c r="F1482" t="s">
        <v>2184</v>
      </c>
      <c r="G1482" t="s">
        <v>192</v>
      </c>
      <c r="H1482" t="n">
        <v>397.7</v>
      </c>
      <c r="I1482">
        <f>SUM(H1483:H1484)</f>
      </c>
      <c r="J1482">
        <f>I1483+110.8</f>
      </c>
      <c r="K1482"/>
      <c r="L1482"/>
      <c r="M1482"/>
      <c r="N1482" t="s">
        <v>19</v>
      </c>
      <c r="O1482" t="s">
        <v>9</v>
      </c>
      <c r="P1482"/>
      <c r="Q1482" t="s">
        <v>10</v>
      </c>
      <c r="R1482" t="n">
        <v>38200.0</v>
      </c>
      <c r="S1482" t="n">
        <v>0.0</v>
      </c>
      <c r="T1482" t="s">
        <v>9</v>
      </c>
      <c r="U1482" t="s">
        <v>854</v>
      </c>
      <c r="V1482"/>
      <c r="W1482"/>
    </row>
    <row r="1483">
      <c r="A1483" t="s">
        <v>2173</v>
      </c>
      <c r="B1483"/>
      <c r="C1483"/>
      <c r="D1483"/>
      <c r="E1483"/>
      <c r="F1483" t="s">
        <v>2185</v>
      </c>
      <c r="G1483" t="s">
        <v>192</v>
      </c>
      <c r="H1483" t="n">
        <v>394.5</v>
      </c>
      <c r="I1483"/>
      <c r="J1483"/>
      <c r="K1483"/>
      <c r="L1483"/>
      <c r="M1483"/>
      <c r="N1483" t="s">
        <v>19</v>
      </c>
      <c r="O1483" t="s">
        <v>9</v>
      </c>
      <c r="P1483"/>
      <c r="Q1483" t="s">
        <v>10</v>
      </c>
      <c r="R1483" t="n">
        <v>37900.0</v>
      </c>
      <c r="S1483" t="n">
        <v>1.0</v>
      </c>
      <c r="T1483" t="s">
        <v>9</v>
      </c>
      <c r="U1483" t="s">
        <v>854</v>
      </c>
      <c r="V1483"/>
      <c r="W1483"/>
    </row>
    <row r="1484">
      <c r="A1484" t="s">
        <v>2173</v>
      </c>
      <c r="B1484"/>
      <c r="C1484" t="s">
        <v>2186</v>
      </c>
      <c r="D1484" t="s">
        <v>4</v>
      </c>
      <c r="E1484" t="s">
        <v>1934</v>
      </c>
      <c r="F1484" t="s">
        <v>2187</v>
      </c>
      <c r="G1484" t="s">
        <v>192</v>
      </c>
      <c r="H1484" t="n">
        <v>387.7</v>
      </c>
      <c r="I1484">
        <f>SUM(H1485:H1486)</f>
      </c>
      <c r="J1484">
        <f>I1485+110.8</f>
      </c>
      <c r="K1484"/>
      <c r="L1484"/>
      <c r="M1484"/>
      <c r="N1484" t="s">
        <v>19</v>
      </c>
      <c r="O1484" t="s">
        <v>9</v>
      </c>
      <c r="P1484"/>
      <c r="Q1484" t="s">
        <v>10</v>
      </c>
      <c r="R1484" t="n">
        <v>37200.0</v>
      </c>
      <c r="S1484" t="n">
        <v>2.0</v>
      </c>
      <c r="T1484" t="s">
        <v>9</v>
      </c>
      <c r="U1484" t="s">
        <v>854</v>
      </c>
      <c r="V1484"/>
      <c r="W1484"/>
    </row>
    <row r="1485">
      <c r="A1485" t="s">
        <v>2173</v>
      </c>
      <c r="B1485"/>
      <c r="C1485"/>
      <c r="D1485"/>
      <c r="E1485"/>
      <c r="F1485" t="s">
        <v>2188</v>
      </c>
      <c r="G1485" t="s">
        <v>192</v>
      </c>
      <c r="H1485" t="n">
        <v>394.5</v>
      </c>
      <c r="I1485"/>
      <c r="J1485"/>
      <c r="K1485"/>
      <c r="L1485"/>
      <c r="M1485"/>
      <c r="N1485" t="s">
        <v>19</v>
      </c>
      <c r="O1485" t="s">
        <v>9</v>
      </c>
      <c r="P1485"/>
      <c r="Q1485" t="s">
        <v>10</v>
      </c>
      <c r="R1485" t="n">
        <v>37900.0</v>
      </c>
      <c r="S1485" t="n">
        <v>1.0</v>
      </c>
      <c r="T1485" t="s">
        <v>9</v>
      </c>
      <c r="U1485" t="s">
        <v>854</v>
      </c>
      <c r="V1485"/>
      <c r="W1485"/>
    </row>
    <row r="1486">
      <c r="A1486" t="s">
        <v>2173</v>
      </c>
      <c r="B1486"/>
      <c r="C1486" t="s">
        <v>2189</v>
      </c>
      <c r="D1486" t="s">
        <v>4</v>
      </c>
      <c r="E1486" t="s">
        <v>1934</v>
      </c>
      <c r="F1486" t="s">
        <v>2190</v>
      </c>
      <c r="G1486" t="s">
        <v>192</v>
      </c>
      <c r="H1486" t="n">
        <v>387.7</v>
      </c>
      <c r="I1486">
        <f>SUM(H1487:H1488)</f>
      </c>
      <c r="J1486">
        <f>I1487+110.8</f>
      </c>
      <c r="K1486"/>
      <c r="L1486"/>
      <c r="M1486"/>
      <c r="N1486" t="s">
        <v>19</v>
      </c>
      <c r="O1486" t="s">
        <v>9</v>
      </c>
      <c r="P1486"/>
      <c r="Q1486" t="s">
        <v>10</v>
      </c>
      <c r="R1486" t="n">
        <v>37200.0</v>
      </c>
      <c r="S1486" t="n">
        <v>2.0</v>
      </c>
      <c r="T1486" t="s">
        <v>9</v>
      </c>
      <c r="U1486" t="s">
        <v>854</v>
      </c>
      <c r="V1486"/>
      <c r="W1486"/>
    </row>
    <row r="1487">
      <c r="A1487" t="s">
        <v>2173</v>
      </c>
      <c r="B1487"/>
      <c r="C1487"/>
      <c r="D1487"/>
      <c r="E1487"/>
      <c r="F1487" t="s">
        <v>2191</v>
      </c>
      <c r="G1487" t="s">
        <v>192</v>
      </c>
      <c r="H1487" t="n">
        <v>385.3</v>
      </c>
      <c r="I1487"/>
      <c r="J1487"/>
      <c r="K1487"/>
      <c r="L1487"/>
      <c r="M1487"/>
      <c r="N1487" t="s">
        <v>19</v>
      </c>
      <c r="O1487" t="s">
        <v>9</v>
      </c>
      <c r="P1487"/>
      <c r="Q1487" t="s">
        <v>10</v>
      </c>
      <c r="R1487" t="n">
        <v>37000.0</v>
      </c>
      <c r="S1487" t="n">
        <v>2.0</v>
      </c>
      <c r="T1487" t="s">
        <v>9</v>
      </c>
      <c r="U1487" t="s">
        <v>854</v>
      </c>
      <c r="V1487"/>
      <c r="W1487"/>
    </row>
    <row r="1488">
      <c r="A1488" t="s">
        <v>2173</v>
      </c>
      <c r="B1488"/>
      <c r="C1488" t="s">
        <v>2192</v>
      </c>
      <c r="D1488" t="s">
        <v>4</v>
      </c>
      <c r="E1488" t="s">
        <v>1934</v>
      </c>
      <c r="F1488" t="s">
        <v>2193</v>
      </c>
      <c r="G1488" t="s">
        <v>192</v>
      </c>
      <c r="H1488" t="n">
        <v>386.3</v>
      </c>
      <c r="I1488">
        <f>SUM(H1489:H1490)</f>
      </c>
      <c r="J1488">
        <f>I1489+110.8</f>
      </c>
      <c r="K1488"/>
      <c r="L1488"/>
      <c r="M1488"/>
      <c r="N1488" t="s">
        <v>19</v>
      </c>
      <c r="O1488" t="s">
        <v>9</v>
      </c>
      <c r="P1488"/>
      <c r="Q1488" t="s">
        <v>10</v>
      </c>
      <c r="R1488" t="n">
        <v>37100.0</v>
      </c>
      <c r="S1488" t="n">
        <v>0.0</v>
      </c>
      <c r="T1488" t="s">
        <v>9</v>
      </c>
      <c r="U1488" t="s">
        <v>854</v>
      </c>
      <c r="V1488"/>
      <c r="W1488"/>
    </row>
    <row r="1489">
      <c r="A1489" t="s">
        <v>2173</v>
      </c>
      <c r="B1489"/>
      <c r="C1489"/>
      <c r="D1489"/>
      <c r="E1489"/>
      <c r="F1489" t="s">
        <v>2194</v>
      </c>
      <c r="G1489" t="s">
        <v>192</v>
      </c>
      <c r="H1489" t="n">
        <v>379.5</v>
      </c>
      <c r="I1489"/>
      <c r="J1489"/>
      <c r="K1489"/>
      <c r="L1489"/>
      <c r="M1489"/>
      <c r="N1489" t="s">
        <v>19</v>
      </c>
      <c r="O1489" t="s">
        <v>9</v>
      </c>
      <c r="P1489"/>
      <c r="Q1489" t="s">
        <v>10</v>
      </c>
      <c r="R1489" t="n">
        <v>36400.0</v>
      </c>
      <c r="S1489" t="n">
        <v>0.0</v>
      </c>
      <c r="T1489" t="s">
        <v>9</v>
      </c>
      <c r="U1489" t="s">
        <v>854</v>
      </c>
      <c r="V1489"/>
      <c r="W1489"/>
    </row>
    <row r="1490">
      <c r="A1490" t="s">
        <v>2173</v>
      </c>
      <c r="B1490"/>
      <c r="C1490" t="s">
        <v>2195</v>
      </c>
      <c r="D1490" t="s">
        <v>4</v>
      </c>
      <c r="E1490" t="s">
        <v>1934</v>
      </c>
      <c r="F1490" t="s">
        <v>2196</v>
      </c>
      <c r="G1490" t="s">
        <v>192</v>
      </c>
      <c r="H1490" t="n">
        <v>383.1</v>
      </c>
      <c r="I1490">
        <f>SUM(H1491:H1492)</f>
      </c>
      <c r="J1490">
        <f>I1491+110.8</f>
      </c>
      <c r="K1490"/>
      <c r="L1490"/>
      <c r="M1490"/>
      <c r="N1490" t="s">
        <v>19</v>
      </c>
      <c r="O1490" t="s">
        <v>9</v>
      </c>
      <c r="P1490"/>
      <c r="Q1490" t="s">
        <v>10</v>
      </c>
      <c r="R1490" t="n">
        <v>36800.0</v>
      </c>
      <c r="S1490" t="n">
        <v>0.0</v>
      </c>
      <c r="T1490" t="s">
        <v>9</v>
      </c>
      <c r="U1490" t="s">
        <v>854</v>
      </c>
      <c r="V1490"/>
      <c r="W1490"/>
    </row>
    <row r="1491">
      <c r="A1491" t="s">
        <v>2173</v>
      </c>
      <c r="B1491"/>
      <c r="C1491"/>
      <c r="D1491"/>
      <c r="E1491"/>
      <c r="F1491" t="s">
        <v>2197</v>
      </c>
      <c r="G1491" t="s">
        <v>192</v>
      </c>
      <c r="H1491" t="n">
        <v>382.7</v>
      </c>
      <c r="I1491"/>
      <c r="J1491"/>
      <c r="K1491"/>
      <c r="L1491"/>
      <c r="M1491"/>
      <c r="N1491" t="s">
        <v>19</v>
      </c>
      <c r="O1491" t="s">
        <v>9</v>
      </c>
      <c r="P1491"/>
      <c r="Q1491" t="s">
        <v>10</v>
      </c>
      <c r="R1491" t="n">
        <v>36700.0</v>
      </c>
      <c r="S1491" t="n">
        <v>0.0</v>
      </c>
      <c r="T1491" t="s">
        <v>9</v>
      </c>
      <c r="U1491" t="s">
        <v>854</v>
      </c>
      <c r="V1491"/>
      <c r="W1491"/>
    </row>
    <row r="1492">
      <c r="A1492" t="s">
        <v>2173</v>
      </c>
      <c r="B1492"/>
      <c r="C1492" t="s">
        <v>2198</v>
      </c>
      <c r="D1492" t="s">
        <v>4</v>
      </c>
      <c r="E1492" t="s">
        <v>1934</v>
      </c>
      <c r="F1492" t="s">
        <v>2199</v>
      </c>
      <c r="G1492" t="s">
        <v>192</v>
      </c>
      <c r="H1492" t="n">
        <v>384.1</v>
      </c>
      <c r="I1492">
        <f>SUM(H1493:H1494)</f>
      </c>
      <c r="J1492">
        <f>I1493+110.8</f>
      </c>
      <c r="K1492"/>
      <c r="L1492"/>
      <c r="M1492"/>
      <c r="N1492" t="s">
        <v>19</v>
      </c>
      <c r="O1492" t="s">
        <v>9</v>
      </c>
      <c r="P1492"/>
      <c r="Q1492" t="s">
        <v>10</v>
      </c>
      <c r="R1492" t="n">
        <v>36900.0</v>
      </c>
      <c r="S1492" t="n">
        <v>2.0</v>
      </c>
      <c r="T1492" t="s">
        <v>9</v>
      </c>
      <c r="U1492" t="s">
        <v>854</v>
      </c>
      <c r="V1492"/>
      <c r="W1492"/>
    </row>
    <row r="1493">
      <c r="A1493" t="s">
        <v>2173</v>
      </c>
      <c r="B1493"/>
      <c r="C1493"/>
      <c r="D1493"/>
      <c r="E1493"/>
      <c r="F1493" t="s">
        <v>2200</v>
      </c>
      <c r="G1493" t="s">
        <v>192</v>
      </c>
      <c r="H1493" t="n">
        <v>386.3</v>
      </c>
      <c r="I1493"/>
      <c r="J1493"/>
      <c r="K1493"/>
      <c r="L1493"/>
      <c r="M1493"/>
      <c r="N1493" t="s">
        <v>19</v>
      </c>
      <c r="O1493" t="s">
        <v>9</v>
      </c>
      <c r="P1493"/>
      <c r="Q1493" t="s">
        <v>10</v>
      </c>
      <c r="R1493" t="n">
        <v>37100.0</v>
      </c>
      <c r="S1493" t="n">
        <v>2.0</v>
      </c>
      <c r="T1493" t="s">
        <v>9</v>
      </c>
      <c r="U1493" t="s">
        <v>854</v>
      </c>
      <c r="V1493"/>
      <c r="W1493"/>
    </row>
    <row r="1494">
      <c r="A1494" t="s">
        <v>2173</v>
      </c>
      <c r="B1494"/>
      <c r="C1494" t="s">
        <v>2201</v>
      </c>
      <c r="D1494" t="s">
        <v>4</v>
      </c>
      <c r="E1494" t="s">
        <v>1934</v>
      </c>
      <c r="F1494" t="s">
        <v>2202</v>
      </c>
      <c r="G1494" t="s">
        <v>192</v>
      </c>
      <c r="H1494" t="n">
        <v>389.7</v>
      </c>
      <c r="I1494">
        <f>SUM(H1495:H1496)</f>
      </c>
      <c r="J1494">
        <f>I1495+110.8</f>
      </c>
      <c r="K1494"/>
      <c r="L1494"/>
      <c r="M1494"/>
      <c r="N1494" t="s">
        <v>19</v>
      </c>
      <c r="O1494" t="s">
        <v>9</v>
      </c>
      <c r="P1494"/>
      <c r="Q1494" t="s">
        <v>10</v>
      </c>
      <c r="R1494" t="n">
        <v>37400.0</v>
      </c>
      <c r="S1494" t="n">
        <v>1.0</v>
      </c>
      <c r="T1494" t="s">
        <v>9</v>
      </c>
      <c r="U1494" t="s">
        <v>854</v>
      </c>
      <c r="V1494"/>
      <c r="W1494"/>
    </row>
    <row r="1495">
      <c r="A1495" t="s">
        <v>2173</v>
      </c>
      <c r="B1495"/>
      <c r="C1495"/>
      <c r="D1495"/>
      <c r="E1495"/>
      <c r="F1495" t="s">
        <v>2203</v>
      </c>
      <c r="G1495" t="s">
        <v>192</v>
      </c>
      <c r="H1495" t="n">
        <v>384.7</v>
      </c>
      <c r="I1495"/>
      <c r="J1495"/>
      <c r="K1495"/>
      <c r="L1495"/>
      <c r="M1495"/>
      <c r="N1495" t="s">
        <v>19</v>
      </c>
      <c r="O1495" t="s">
        <v>9</v>
      </c>
      <c r="P1495"/>
      <c r="Q1495" t="s">
        <v>10</v>
      </c>
      <c r="R1495" t="n">
        <v>36900.0</v>
      </c>
      <c r="S1495" t="n">
        <v>1.0</v>
      </c>
      <c r="T1495" t="s">
        <v>9</v>
      </c>
      <c r="U1495" t="s">
        <v>854</v>
      </c>
      <c r="V1495"/>
      <c r="W1495"/>
    </row>
    <row r="1496">
      <c r="A1496" t="s">
        <v>2173</v>
      </c>
      <c r="B1496"/>
      <c r="C1496" t="s">
        <v>2204</v>
      </c>
      <c r="D1496" t="s">
        <v>4</v>
      </c>
      <c r="E1496" t="s">
        <v>1934</v>
      </c>
      <c r="F1496" t="s">
        <v>2205</v>
      </c>
      <c r="G1496" t="s">
        <v>192</v>
      </c>
      <c r="H1496" t="n">
        <v>381.3</v>
      </c>
      <c r="I1496">
        <f>SUM(H1497:H1498)</f>
      </c>
      <c r="J1496">
        <f>I1497+110.8</f>
      </c>
      <c r="K1496"/>
      <c r="L1496"/>
      <c r="M1496"/>
      <c r="N1496" t="s">
        <v>19</v>
      </c>
      <c r="O1496" t="s">
        <v>9</v>
      </c>
      <c r="P1496"/>
      <c r="Q1496" t="s">
        <v>10</v>
      </c>
      <c r="R1496" t="n">
        <v>36600.0</v>
      </c>
      <c r="S1496" t="n">
        <v>0.0</v>
      </c>
      <c r="T1496" t="s">
        <v>9</v>
      </c>
      <c r="U1496" t="s">
        <v>854</v>
      </c>
      <c r="V1496"/>
      <c r="W1496"/>
    </row>
    <row r="1497">
      <c r="A1497" t="s">
        <v>2173</v>
      </c>
      <c r="B1497"/>
      <c r="C1497"/>
      <c r="D1497"/>
      <c r="E1497"/>
      <c r="F1497" t="s">
        <v>2206</v>
      </c>
      <c r="G1497" t="s">
        <v>192</v>
      </c>
      <c r="H1497" t="n">
        <v>382.9</v>
      </c>
      <c r="I1497"/>
      <c r="J1497"/>
      <c r="K1497"/>
      <c r="L1497"/>
      <c r="M1497"/>
      <c r="N1497" t="s">
        <v>19</v>
      </c>
      <c r="O1497" t="s">
        <v>9</v>
      </c>
      <c r="P1497"/>
      <c r="Q1497" t="s">
        <v>10</v>
      </c>
      <c r="R1497" t="n">
        <v>36700.0</v>
      </c>
      <c r="S1497" t="n">
        <v>0.0</v>
      </c>
      <c r="T1497" t="s">
        <v>9</v>
      </c>
      <c r="U1497" t="s">
        <v>854</v>
      </c>
      <c r="V1497"/>
      <c r="W1497"/>
    </row>
    <row r="1498">
      <c r="A1498" t="s">
        <v>2173</v>
      </c>
      <c r="B1498"/>
      <c r="C1498" t="s">
        <v>2207</v>
      </c>
      <c r="D1498" t="s">
        <v>4</v>
      </c>
      <c r="E1498" t="s">
        <v>1934</v>
      </c>
      <c r="F1498" t="s">
        <v>2208</v>
      </c>
      <c r="G1498" t="s">
        <v>192</v>
      </c>
      <c r="H1498" t="n">
        <v>381.7</v>
      </c>
      <c r="I1498">
        <f>SUM(H1499:H1500)</f>
      </c>
      <c r="J1498">
        <f>I1499+110.8</f>
      </c>
      <c r="K1498"/>
      <c r="L1498"/>
      <c r="M1498"/>
      <c r="N1498" t="s">
        <v>19</v>
      </c>
      <c r="O1498" t="s">
        <v>9</v>
      </c>
      <c r="P1498"/>
      <c r="Q1498" t="s">
        <v>10</v>
      </c>
      <c r="R1498" t="n">
        <v>36600.0</v>
      </c>
      <c r="S1498" t="n">
        <v>0.0</v>
      </c>
      <c r="T1498" t="s">
        <v>9</v>
      </c>
      <c r="U1498" t="s">
        <v>854</v>
      </c>
      <c r="V1498"/>
      <c r="W1498"/>
    </row>
    <row r="1499">
      <c r="A1499" t="s">
        <v>2173</v>
      </c>
      <c r="B1499"/>
      <c r="C1499"/>
      <c r="D1499"/>
      <c r="E1499"/>
      <c r="F1499" t="s">
        <v>2209</v>
      </c>
      <c r="G1499" t="s">
        <v>192</v>
      </c>
      <c r="H1499" t="n">
        <v>382.1</v>
      </c>
      <c r="I1499"/>
      <c r="J1499"/>
      <c r="K1499"/>
      <c r="L1499"/>
      <c r="M1499"/>
      <c r="N1499" t="s">
        <v>19</v>
      </c>
      <c r="O1499" t="s">
        <v>9</v>
      </c>
      <c r="P1499"/>
      <c r="Q1499" t="s">
        <v>10</v>
      </c>
      <c r="R1499" t="n">
        <v>36700.0</v>
      </c>
      <c r="S1499" t="n">
        <v>0.0</v>
      </c>
      <c r="T1499" t="s">
        <v>9</v>
      </c>
      <c r="U1499" t="s">
        <v>854</v>
      </c>
      <c r="V1499"/>
      <c r="W1499"/>
    </row>
    <row r="1500">
      <c r="A1500" t="s">
        <v>2173</v>
      </c>
      <c r="B1500"/>
      <c r="C1500" t="s">
        <v>2210</v>
      </c>
      <c r="D1500" t="s">
        <v>4</v>
      </c>
      <c r="E1500" t="s">
        <v>1934</v>
      </c>
      <c r="F1500" t="s">
        <v>2211</v>
      </c>
      <c r="G1500" t="s">
        <v>192</v>
      </c>
      <c r="H1500" t="n">
        <v>378.3</v>
      </c>
      <c r="I1500">
        <f>SUM(H1501:H1502)</f>
      </c>
      <c r="J1500">
        <f>I1501+110.8</f>
      </c>
      <c r="K1500"/>
      <c r="L1500"/>
      <c r="M1500"/>
      <c r="N1500" t="s">
        <v>19</v>
      </c>
      <c r="O1500" t="s">
        <v>9</v>
      </c>
      <c r="P1500"/>
      <c r="Q1500" t="s">
        <v>10</v>
      </c>
      <c r="R1500" t="n">
        <v>36300.0</v>
      </c>
      <c r="S1500" t="n">
        <v>2.0</v>
      </c>
      <c r="T1500" t="s">
        <v>9</v>
      </c>
      <c r="U1500" t="s">
        <v>854</v>
      </c>
      <c r="V1500"/>
      <c r="W1500"/>
    </row>
    <row r="1501">
      <c r="A1501" t="s">
        <v>2173</v>
      </c>
      <c r="B1501"/>
      <c r="C1501"/>
      <c r="D1501"/>
      <c r="E1501"/>
      <c r="F1501" t="s">
        <v>2212</v>
      </c>
      <c r="G1501" t="s">
        <v>192</v>
      </c>
      <c r="H1501" t="n">
        <v>383.5</v>
      </c>
      <c r="I1501"/>
      <c r="J1501"/>
      <c r="K1501"/>
      <c r="L1501"/>
      <c r="M1501"/>
      <c r="N1501" t="s">
        <v>19</v>
      </c>
      <c r="O1501" t="s">
        <v>9</v>
      </c>
      <c r="P1501"/>
      <c r="Q1501" t="s">
        <v>10</v>
      </c>
      <c r="R1501" t="n">
        <v>36800.0</v>
      </c>
      <c r="S1501" t="n">
        <v>2.0</v>
      </c>
      <c r="T1501" t="s">
        <v>9</v>
      </c>
      <c r="U1501" t="s">
        <v>854</v>
      </c>
      <c r="V1501"/>
      <c r="W1501"/>
    </row>
    <row r="1502">
      <c r="A1502" t="s">
        <v>2173</v>
      </c>
      <c r="B1502"/>
      <c r="C1502" t="s">
        <v>2213</v>
      </c>
      <c r="D1502" t="s">
        <v>4</v>
      </c>
      <c r="E1502" t="s">
        <v>1934</v>
      </c>
      <c r="F1502" t="s">
        <v>2214</v>
      </c>
      <c r="G1502" t="s">
        <v>192</v>
      </c>
      <c r="H1502" t="n">
        <v>382.9</v>
      </c>
      <c r="I1502">
        <f>SUM(H1503:H1504)</f>
      </c>
      <c r="J1502">
        <f>I1503+110.8</f>
      </c>
      <c r="K1502"/>
      <c r="L1502"/>
      <c r="M1502"/>
      <c r="N1502" t="s">
        <v>19</v>
      </c>
      <c r="O1502" t="s">
        <v>9</v>
      </c>
      <c r="P1502"/>
      <c r="Q1502" t="s">
        <v>10</v>
      </c>
      <c r="R1502" t="n">
        <v>36700.0</v>
      </c>
      <c r="S1502" t="n">
        <v>0.0</v>
      </c>
      <c r="T1502" t="s">
        <v>9</v>
      </c>
      <c r="U1502" t="s">
        <v>854</v>
      </c>
      <c r="V1502"/>
      <c r="W1502"/>
    </row>
    <row r="1503">
      <c r="A1503" t="s">
        <v>2173</v>
      </c>
      <c r="B1503"/>
      <c r="C1503"/>
      <c r="D1503"/>
      <c r="E1503"/>
      <c r="F1503" t="s">
        <v>2215</v>
      </c>
      <c r="G1503" t="s">
        <v>192</v>
      </c>
      <c r="H1503" t="n">
        <v>380.3</v>
      </c>
      <c r="I1503"/>
      <c r="J1503"/>
      <c r="K1503"/>
      <c r="L1503"/>
      <c r="M1503"/>
      <c r="N1503" t="s">
        <v>19</v>
      </c>
      <c r="O1503" t="s">
        <v>9</v>
      </c>
      <c r="P1503"/>
      <c r="Q1503" t="s">
        <v>10</v>
      </c>
      <c r="R1503" t="n">
        <v>36500.0</v>
      </c>
      <c r="S1503" t="n">
        <v>0.0</v>
      </c>
      <c r="T1503" t="s">
        <v>9</v>
      </c>
      <c r="U1503" t="s">
        <v>854</v>
      </c>
      <c r="V1503"/>
      <c r="W1503"/>
    </row>
    <row r="1504">
      <c r="A1504" t="s">
        <v>2173</v>
      </c>
      <c r="B1504"/>
      <c r="C1504" t="s">
        <v>2216</v>
      </c>
      <c r="D1504" t="s">
        <v>4</v>
      </c>
      <c r="E1504" t="s">
        <v>1934</v>
      </c>
      <c r="F1504" t="s">
        <v>2217</v>
      </c>
      <c r="G1504" t="s">
        <v>192</v>
      </c>
      <c r="H1504" t="n">
        <v>386.1</v>
      </c>
      <c r="I1504">
        <f>SUM(H1505:H1506)</f>
      </c>
      <c r="J1504">
        <f>I1505+110.8</f>
      </c>
      <c r="K1504"/>
      <c r="L1504"/>
      <c r="M1504"/>
      <c r="N1504" t="s">
        <v>19</v>
      </c>
      <c r="O1504" t="s">
        <v>9</v>
      </c>
      <c r="P1504"/>
      <c r="Q1504" t="s">
        <v>10</v>
      </c>
      <c r="R1504" t="n">
        <v>37100.0</v>
      </c>
      <c r="S1504" t="n">
        <v>0.0</v>
      </c>
      <c r="T1504" t="s">
        <v>9</v>
      </c>
      <c r="U1504" t="s">
        <v>854</v>
      </c>
      <c r="V1504"/>
      <c r="W1504"/>
    </row>
    <row r="1505">
      <c r="A1505" t="s">
        <v>2173</v>
      </c>
      <c r="B1505"/>
      <c r="C1505"/>
      <c r="D1505"/>
      <c r="E1505"/>
      <c r="F1505" t="s">
        <v>1969</v>
      </c>
      <c r="G1505" t="s">
        <v>192</v>
      </c>
      <c r="H1505" t="n">
        <v>386.3</v>
      </c>
      <c r="I1505"/>
      <c r="J1505"/>
      <c r="K1505"/>
      <c r="L1505"/>
      <c r="M1505"/>
      <c r="N1505" t="s">
        <v>19</v>
      </c>
      <c r="O1505" t="s">
        <v>9</v>
      </c>
      <c r="P1505"/>
      <c r="Q1505" t="s">
        <v>10</v>
      </c>
      <c r="R1505" t="n">
        <v>37100.0</v>
      </c>
      <c r="S1505" t="n">
        <v>0.0</v>
      </c>
      <c r="T1505" t="s">
        <v>9</v>
      </c>
      <c r="U1505" t="s">
        <v>854</v>
      </c>
      <c r="V1505"/>
      <c r="W1505"/>
    </row>
    <row r="1506">
      <c r="A1506" t="s">
        <v>2173</v>
      </c>
      <c r="B1506"/>
      <c r="C1506" t="s">
        <v>2218</v>
      </c>
      <c r="D1506" t="s">
        <v>4</v>
      </c>
      <c r="E1506" t="s">
        <v>1934</v>
      </c>
      <c r="F1506" t="s">
        <v>1985</v>
      </c>
      <c r="G1506" t="s">
        <v>192</v>
      </c>
      <c r="H1506" t="n">
        <v>384.1</v>
      </c>
      <c r="I1506">
        <f>SUM(H1507:H1508)</f>
      </c>
      <c r="J1506">
        <f>I1507+110.8</f>
      </c>
      <c r="K1506"/>
      <c r="L1506"/>
      <c r="M1506"/>
      <c r="N1506" t="s">
        <v>19</v>
      </c>
      <c r="O1506" t="s">
        <v>9</v>
      </c>
      <c r="P1506"/>
      <c r="Q1506" t="s">
        <v>10</v>
      </c>
      <c r="R1506" t="n">
        <v>36900.0</v>
      </c>
      <c r="S1506" t="n">
        <v>0.0</v>
      </c>
      <c r="T1506" t="s">
        <v>9</v>
      </c>
      <c r="U1506" t="s">
        <v>854</v>
      </c>
      <c r="V1506"/>
      <c r="W1506"/>
    </row>
    <row r="1507">
      <c r="A1507" t="s">
        <v>2173</v>
      </c>
      <c r="B1507"/>
      <c r="C1507"/>
      <c r="D1507"/>
      <c r="E1507"/>
      <c r="F1507" t="s">
        <v>2219</v>
      </c>
      <c r="G1507" t="s">
        <v>192</v>
      </c>
      <c r="H1507" t="n">
        <v>379.7</v>
      </c>
      <c r="I1507"/>
      <c r="J1507"/>
      <c r="K1507"/>
      <c r="L1507"/>
      <c r="M1507"/>
      <c r="N1507" t="s">
        <v>19</v>
      </c>
      <c r="O1507" t="s">
        <v>9</v>
      </c>
      <c r="P1507"/>
      <c r="Q1507" t="s">
        <v>10</v>
      </c>
      <c r="R1507" t="n">
        <v>36400.0</v>
      </c>
      <c r="S1507" t="n">
        <v>0.0</v>
      </c>
      <c r="T1507" t="s">
        <v>9</v>
      </c>
      <c r="U1507" t="s">
        <v>854</v>
      </c>
      <c r="V1507"/>
      <c r="W1507"/>
    </row>
    <row r="1508">
      <c r="A1508" t="s">
        <v>2173</v>
      </c>
      <c r="B1508"/>
      <c r="C1508" t="s">
        <v>2220</v>
      </c>
      <c r="D1508" t="s">
        <v>4</v>
      </c>
      <c r="E1508" t="s">
        <v>1439</v>
      </c>
      <c r="F1508" t="s">
        <v>2221</v>
      </c>
      <c r="G1508" t="s">
        <v>1913</v>
      </c>
      <c r="H1508" t="n">
        <v>356.1</v>
      </c>
      <c r="I1508">
        <f>SUM(H1509:H1510)</f>
      </c>
      <c r="J1508">
        <f>I1509+109.6</f>
      </c>
      <c r="K1508"/>
      <c r="L1508"/>
      <c r="M1508"/>
      <c r="N1508" t="s">
        <v>19</v>
      </c>
      <c r="O1508" t="s">
        <v>9</v>
      </c>
      <c r="P1508"/>
      <c r="Q1508" t="s">
        <v>10</v>
      </c>
      <c r="R1508" t="n">
        <v>36500.0</v>
      </c>
      <c r="S1508" t="n">
        <v>1.0</v>
      </c>
      <c r="T1508" t="s">
        <v>9</v>
      </c>
      <c r="U1508" t="s">
        <v>854</v>
      </c>
      <c r="V1508"/>
      <c r="W1508"/>
    </row>
    <row r="1509">
      <c r="A1509" t="s">
        <v>2173</v>
      </c>
      <c r="B1509"/>
      <c r="C1509"/>
      <c r="D1509"/>
      <c r="E1509"/>
      <c r="F1509" t="s">
        <v>2222</v>
      </c>
      <c r="G1509" t="s">
        <v>1913</v>
      </c>
      <c r="H1509" t="n">
        <v>363.9</v>
      </c>
      <c r="I1509"/>
      <c r="J1509"/>
      <c r="K1509"/>
      <c r="L1509"/>
      <c r="M1509"/>
      <c r="N1509" t="s">
        <v>19</v>
      </c>
      <c r="O1509" t="s">
        <v>9</v>
      </c>
      <c r="P1509"/>
      <c r="Q1509" t="s">
        <v>10</v>
      </c>
      <c r="R1509" t="n">
        <v>37300.0</v>
      </c>
      <c r="S1509" t="n">
        <v>1.0</v>
      </c>
      <c r="T1509" t="s">
        <v>9</v>
      </c>
      <c r="U1509" t="s">
        <v>854</v>
      </c>
      <c r="V1509"/>
      <c r="W1509"/>
    </row>
    <row r="1510">
      <c r="A1510" t="s">
        <v>2173</v>
      </c>
      <c r="B1510"/>
      <c r="C1510" t="s">
        <v>2223</v>
      </c>
      <c r="D1510" t="s">
        <v>4</v>
      </c>
      <c r="E1510" t="s">
        <v>1934</v>
      </c>
      <c r="F1510" t="s">
        <v>2224</v>
      </c>
      <c r="G1510" t="s">
        <v>719</v>
      </c>
      <c r="H1510" t="n">
        <v>362.6</v>
      </c>
      <c r="I1510">
        <f>SUM(H1511:H1512)</f>
      </c>
      <c r="J1510">
        <f>I1511+109.8</f>
      </c>
      <c r="K1510"/>
      <c r="L1510"/>
      <c r="M1510"/>
      <c r="N1510" t="s">
        <v>19</v>
      </c>
      <c r="O1510" t="s">
        <v>9</v>
      </c>
      <c r="P1510"/>
      <c r="Q1510" t="s">
        <v>10</v>
      </c>
      <c r="R1510" t="n">
        <v>36500.0</v>
      </c>
      <c r="S1510" t="n">
        <v>1.0</v>
      </c>
      <c r="T1510" t="s">
        <v>9</v>
      </c>
      <c r="U1510" t="s">
        <v>854</v>
      </c>
      <c r="V1510"/>
      <c r="W1510"/>
    </row>
    <row r="1511">
      <c r="A1511" t="s">
        <v>2173</v>
      </c>
      <c r="B1511"/>
      <c r="C1511"/>
      <c r="D1511"/>
      <c r="E1511"/>
      <c r="F1511" t="s">
        <v>2225</v>
      </c>
      <c r="G1511" t="s">
        <v>719</v>
      </c>
      <c r="H1511" t="n">
        <v>349.8</v>
      </c>
      <c r="I1511"/>
      <c r="J1511"/>
      <c r="K1511"/>
      <c r="L1511"/>
      <c r="M1511"/>
      <c r="N1511" t="s">
        <v>19</v>
      </c>
      <c r="O1511" t="s">
        <v>9</v>
      </c>
      <c r="P1511"/>
      <c r="Q1511" t="s">
        <v>10</v>
      </c>
      <c r="R1511" t="n">
        <v>35200.0</v>
      </c>
      <c r="S1511" t="n">
        <v>1.0</v>
      </c>
      <c r="T1511" t="s">
        <v>9</v>
      </c>
      <c r="U1511" t="s">
        <v>854</v>
      </c>
      <c r="V1511"/>
      <c r="W1511"/>
    </row>
    <row r="1512">
      <c r="A1512" t="s">
        <v>2173</v>
      </c>
      <c r="B1512"/>
      <c r="C1512" t="s">
        <v>2226</v>
      </c>
      <c r="D1512" t="s">
        <v>4</v>
      </c>
      <c r="E1512" t="s">
        <v>1934</v>
      </c>
      <c r="F1512" t="s">
        <v>2227</v>
      </c>
      <c r="G1512" t="s">
        <v>719</v>
      </c>
      <c r="H1512" t="n">
        <v>366.0</v>
      </c>
      <c r="I1512">
        <f>SUM(H1513:H1514)</f>
      </c>
      <c r="J1512">
        <f>I1513+109.8</f>
      </c>
      <c r="K1512"/>
      <c r="L1512"/>
      <c r="M1512"/>
      <c r="N1512" t="s">
        <v>19</v>
      </c>
      <c r="O1512" t="s">
        <v>9</v>
      </c>
      <c r="P1512"/>
      <c r="Q1512" t="s">
        <v>10</v>
      </c>
      <c r="R1512" t="n">
        <v>36900.0</v>
      </c>
      <c r="S1512" t="n">
        <v>1.0</v>
      </c>
      <c r="T1512" t="s">
        <v>9</v>
      </c>
      <c r="U1512" t="s">
        <v>854</v>
      </c>
      <c r="V1512"/>
      <c r="W1512"/>
    </row>
    <row r="1513">
      <c r="A1513" t="s">
        <v>2173</v>
      </c>
      <c r="B1513"/>
      <c r="C1513"/>
      <c r="D1513"/>
      <c r="E1513"/>
      <c r="F1513" t="s">
        <v>2228</v>
      </c>
      <c r="G1513" t="s">
        <v>719</v>
      </c>
      <c r="H1513" t="n">
        <v>368.6</v>
      </c>
      <c r="I1513"/>
      <c r="J1513"/>
      <c r="K1513"/>
      <c r="L1513"/>
      <c r="M1513"/>
      <c r="N1513" t="s">
        <v>19</v>
      </c>
      <c r="O1513" t="s">
        <v>9</v>
      </c>
      <c r="P1513"/>
      <c r="Q1513" t="s">
        <v>10</v>
      </c>
      <c r="R1513" t="n">
        <v>37100.0</v>
      </c>
      <c r="S1513" t="n">
        <v>1.0</v>
      </c>
      <c r="T1513" t="s">
        <v>9</v>
      </c>
      <c r="U1513" t="s">
        <v>854</v>
      </c>
      <c r="V1513"/>
      <c r="W1513"/>
    </row>
    <row r="1514">
      <c r="A1514" t="s">
        <v>2173</v>
      </c>
      <c r="B1514"/>
      <c r="C1514" t="s">
        <v>2229</v>
      </c>
      <c r="D1514" t="s">
        <v>4</v>
      </c>
      <c r="E1514" t="s">
        <v>1880</v>
      </c>
      <c r="F1514" t="s">
        <v>2230</v>
      </c>
      <c r="G1514" t="s">
        <v>2231</v>
      </c>
      <c r="H1514" t="n">
        <v>192.4</v>
      </c>
      <c r="I1514">
        <f>SUM(H1515:H1516)</f>
      </c>
      <c r="J1514">
        <f>I1515+72</f>
      </c>
      <c r="K1514"/>
      <c r="L1514"/>
      <c r="M1514"/>
      <c r="N1514" t="s">
        <v>19</v>
      </c>
      <c r="O1514" t="s">
        <v>9</v>
      </c>
      <c r="P1514"/>
      <c r="Q1514" t="s">
        <v>10</v>
      </c>
      <c r="R1514" t="n">
        <v>11100.0</v>
      </c>
      <c r="S1514" t="n">
        <v>0.0</v>
      </c>
      <c r="T1514" t="s">
        <v>9</v>
      </c>
      <c r="U1514" t="s">
        <v>854</v>
      </c>
      <c r="V1514"/>
      <c r="W1514"/>
    </row>
    <row r="1515">
      <c r="A1515" t="s">
        <v>2173</v>
      </c>
      <c r="B1515"/>
      <c r="C1515"/>
      <c r="D1515"/>
      <c r="E1515"/>
      <c r="F1515" t="s">
        <v>2232</v>
      </c>
      <c r="G1515" t="s">
        <v>2231</v>
      </c>
      <c r="H1515" t="n">
        <v>194.0</v>
      </c>
      <c r="I1515"/>
      <c r="J1515"/>
      <c r="K1515"/>
      <c r="L1515"/>
      <c r="M1515"/>
      <c r="N1515" t="s">
        <v>19</v>
      </c>
      <c r="O1515" t="s">
        <v>9</v>
      </c>
      <c r="P1515"/>
      <c r="Q1515" t="s">
        <v>10</v>
      </c>
      <c r="R1515" t="n">
        <v>11200.0</v>
      </c>
      <c r="S1515" t="n">
        <v>0.0</v>
      </c>
      <c r="T1515" t="s">
        <v>9</v>
      </c>
      <c r="U1515" t="s">
        <v>854</v>
      </c>
      <c r="V1515"/>
      <c r="W1515"/>
    </row>
    <row r="1516">
      <c r="A1516" t="s">
        <v>2173</v>
      </c>
      <c r="B1516"/>
      <c r="C1516" t="s">
        <v>2233</v>
      </c>
      <c r="D1516" t="s">
        <v>4</v>
      </c>
      <c r="E1516" t="s">
        <v>1757</v>
      </c>
      <c r="F1516" t="s">
        <v>2234</v>
      </c>
      <c r="G1516" t="s">
        <v>1010</v>
      </c>
      <c r="H1516" t="n">
        <v>127.8</v>
      </c>
      <c r="I1516">
        <f>SUM(H1517:H1518)</f>
      </c>
      <c r="J1516">
        <f>I1517+50.4</f>
      </c>
      <c r="K1516"/>
      <c r="L1516"/>
      <c r="M1516"/>
      <c r="N1516" t="s">
        <v>19</v>
      </c>
      <c r="O1516" t="s">
        <v>9</v>
      </c>
      <c r="P1516"/>
      <c r="Q1516" t="s">
        <v>10</v>
      </c>
      <c r="R1516" t="n">
        <v>12000.0</v>
      </c>
      <c r="S1516" t="n">
        <v>0.0</v>
      </c>
      <c r="T1516" t="s">
        <v>9</v>
      </c>
      <c r="U1516" t="s">
        <v>854</v>
      </c>
      <c r="V1516"/>
      <c r="W1516"/>
    </row>
    <row r="1517">
      <c r="A1517" t="s">
        <v>2173</v>
      </c>
      <c r="B1517"/>
      <c r="C1517"/>
      <c r="D1517"/>
      <c r="E1517"/>
      <c r="F1517" t="s">
        <v>2235</v>
      </c>
      <c r="G1517" t="s">
        <v>1010</v>
      </c>
      <c r="H1517" t="n">
        <v>124.0</v>
      </c>
      <c r="I1517"/>
      <c r="J1517"/>
      <c r="K1517"/>
      <c r="L1517"/>
      <c r="M1517"/>
      <c r="N1517" t="s">
        <v>19</v>
      </c>
      <c r="O1517" t="s">
        <v>9</v>
      </c>
      <c r="P1517"/>
      <c r="Q1517" t="s">
        <v>10</v>
      </c>
      <c r="R1517" t="n">
        <v>11700.0</v>
      </c>
      <c r="S1517" t="n">
        <v>0.0</v>
      </c>
      <c r="T1517" t="s">
        <v>9</v>
      </c>
      <c r="U1517" t="s">
        <v>854</v>
      </c>
      <c r="V1517"/>
      <c r="W1517"/>
    </row>
    <row r="1518">
      <c r="A1518" t="s">
        <v>2173</v>
      </c>
      <c r="B1518"/>
      <c r="C1518" t="s">
        <v>2236</v>
      </c>
      <c r="D1518" t="s">
        <v>4</v>
      </c>
      <c r="E1518" t="s">
        <v>1757</v>
      </c>
      <c r="F1518" t="s">
        <v>2237</v>
      </c>
      <c r="G1518" t="s">
        <v>1010</v>
      </c>
      <c r="H1518" t="n">
        <v>125.4</v>
      </c>
      <c r="I1518">
        <f>SUM(H1519:H1520)</f>
      </c>
      <c r="J1518">
        <f>I1519+50.4</f>
      </c>
      <c r="K1518"/>
      <c r="L1518"/>
      <c r="M1518"/>
      <c r="N1518" t="s">
        <v>19</v>
      </c>
      <c r="O1518" t="s">
        <v>9</v>
      </c>
      <c r="P1518"/>
      <c r="Q1518" t="s">
        <v>10</v>
      </c>
      <c r="R1518" t="n">
        <v>11800.0</v>
      </c>
      <c r="S1518" t="n">
        <v>0.0</v>
      </c>
      <c r="T1518" t="s">
        <v>9</v>
      </c>
      <c r="U1518" t="s">
        <v>854</v>
      </c>
      <c r="V1518"/>
      <c r="W1518"/>
    </row>
    <row r="1519">
      <c r="A1519" t="s">
        <v>2173</v>
      </c>
      <c r="B1519"/>
      <c r="C1519"/>
      <c r="D1519"/>
      <c r="E1519"/>
      <c r="F1519" t="s">
        <v>2238</v>
      </c>
      <c r="G1519" t="s">
        <v>1010</v>
      </c>
      <c r="H1519" t="n">
        <v>128.4</v>
      </c>
      <c r="I1519"/>
      <c r="J1519"/>
      <c r="K1519"/>
      <c r="L1519"/>
      <c r="M1519"/>
      <c r="N1519" t="s">
        <v>19</v>
      </c>
      <c r="O1519" t="s">
        <v>9</v>
      </c>
      <c r="P1519"/>
      <c r="Q1519" t="s">
        <v>10</v>
      </c>
      <c r="R1519" t="n">
        <v>12100.0</v>
      </c>
      <c r="S1519" t="n">
        <v>0.0</v>
      </c>
      <c r="T1519" t="s">
        <v>9</v>
      </c>
      <c r="U1519" t="s">
        <v>854</v>
      </c>
      <c r="V1519"/>
      <c r="W1519"/>
    </row>
    <row r="1520">
      <c r="A1520" t="s">
        <v>2173</v>
      </c>
      <c r="B1520"/>
      <c r="C1520" t="s">
        <v>2239</v>
      </c>
      <c r="D1520" t="s">
        <v>4</v>
      </c>
      <c r="E1520" t="s">
        <v>1757</v>
      </c>
      <c r="F1520" t="s">
        <v>2240</v>
      </c>
      <c r="G1520" t="s">
        <v>1010</v>
      </c>
      <c r="H1520" t="n">
        <v>128.2</v>
      </c>
      <c r="I1520">
        <f>SUM(H1521:H1522)</f>
      </c>
      <c r="J1520">
        <f>I1521+50.4</f>
      </c>
      <c r="K1520"/>
      <c r="L1520"/>
      <c r="M1520"/>
      <c r="N1520" t="s">
        <v>19</v>
      </c>
      <c r="O1520" t="s">
        <v>9</v>
      </c>
      <c r="P1520"/>
      <c r="Q1520" t="s">
        <v>10</v>
      </c>
      <c r="R1520" t="n">
        <v>12100.0</v>
      </c>
      <c r="S1520" t="n">
        <v>0.0</v>
      </c>
      <c r="T1520" t="s">
        <v>9</v>
      </c>
      <c r="U1520" t="s">
        <v>854</v>
      </c>
      <c r="V1520"/>
      <c r="W1520"/>
    </row>
    <row r="1521">
      <c r="A1521" t="s">
        <v>2173</v>
      </c>
      <c r="B1521"/>
      <c r="C1521"/>
      <c r="D1521"/>
      <c r="E1521"/>
      <c r="F1521" t="s">
        <v>2241</v>
      </c>
      <c r="G1521" t="s">
        <v>1010</v>
      </c>
      <c r="H1521" t="n">
        <v>129.2</v>
      </c>
      <c r="I1521"/>
      <c r="J1521"/>
      <c r="K1521"/>
      <c r="L1521"/>
      <c r="M1521"/>
      <c r="N1521" t="s">
        <v>19</v>
      </c>
      <c r="O1521" t="s">
        <v>9</v>
      </c>
      <c r="P1521"/>
      <c r="Q1521" t="s">
        <v>10</v>
      </c>
      <c r="R1521" t="n">
        <v>12200.0</v>
      </c>
      <c r="S1521" t="n">
        <v>0.0</v>
      </c>
      <c r="T1521" t="s">
        <v>9</v>
      </c>
      <c r="U1521" t="s">
        <v>854</v>
      </c>
      <c r="V1521"/>
      <c r="W1521"/>
    </row>
    <row r="1522">
      <c r="A1522" t="s">
        <v>2173</v>
      </c>
      <c r="B1522"/>
      <c r="C1522" t="s">
        <v>2242</v>
      </c>
      <c r="D1522" t="s">
        <v>4</v>
      </c>
      <c r="E1522" t="s">
        <v>1757</v>
      </c>
      <c r="F1522" t="s">
        <v>2243</v>
      </c>
      <c r="G1522" t="s">
        <v>1010</v>
      </c>
      <c r="H1522" t="n">
        <v>128.4</v>
      </c>
      <c r="I1522">
        <f>SUM(H1523:H1524)</f>
      </c>
      <c r="J1522">
        <f>I1523+50.4</f>
      </c>
      <c r="K1522"/>
      <c r="L1522"/>
      <c r="M1522"/>
      <c r="N1522" t="s">
        <v>19</v>
      </c>
      <c r="O1522" t="s">
        <v>9</v>
      </c>
      <c r="P1522"/>
      <c r="Q1522" t="s">
        <v>10</v>
      </c>
      <c r="R1522" t="n">
        <v>12100.0</v>
      </c>
      <c r="S1522" t="n">
        <v>0.0</v>
      </c>
      <c r="T1522" t="s">
        <v>9</v>
      </c>
      <c r="U1522" t="s">
        <v>854</v>
      </c>
      <c r="V1522"/>
      <c r="W1522"/>
    </row>
    <row r="1523">
      <c r="A1523" t="s">
        <v>2173</v>
      </c>
      <c r="B1523"/>
      <c r="C1523"/>
      <c r="D1523"/>
      <c r="E1523"/>
      <c r="F1523" t="s">
        <v>2244</v>
      </c>
      <c r="G1523" t="s">
        <v>1010</v>
      </c>
      <c r="H1523" t="n">
        <v>126.2</v>
      </c>
      <c r="I1523"/>
      <c r="J1523"/>
      <c r="K1523"/>
      <c r="L1523"/>
      <c r="M1523"/>
      <c r="N1523" t="s">
        <v>19</v>
      </c>
      <c r="O1523" t="s">
        <v>9</v>
      </c>
      <c r="P1523"/>
      <c r="Q1523" t="s">
        <v>10</v>
      </c>
      <c r="R1523" t="n">
        <v>11900.0</v>
      </c>
      <c r="S1523" t="n">
        <v>0.0</v>
      </c>
      <c r="T1523" t="s">
        <v>9</v>
      </c>
      <c r="U1523" t="s">
        <v>854</v>
      </c>
      <c r="V1523"/>
      <c r="W1523"/>
    </row>
    <row r="1524">
      <c r="A1524" t="s">
        <v>2173</v>
      </c>
      <c r="B1524"/>
      <c r="C1524" t="s">
        <v>2245</v>
      </c>
      <c r="D1524" t="s">
        <v>4</v>
      </c>
      <c r="E1524" t="s">
        <v>1757</v>
      </c>
      <c r="F1524" t="s">
        <v>2246</v>
      </c>
      <c r="G1524" t="s">
        <v>1010</v>
      </c>
      <c r="H1524" t="n">
        <v>127.6</v>
      </c>
      <c r="I1524">
        <f>SUM(H1525:H1526)</f>
      </c>
      <c r="J1524">
        <f>I1525+50.4</f>
      </c>
      <c r="K1524"/>
      <c r="L1524"/>
      <c r="M1524"/>
      <c r="N1524" t="s">
        <v>19</v>
      </c>
      <c r="O1524" t="s">
        <v>9</v>
      </c>
      <c r="P1524"/>
      <c r="Q1524" t="s">
        <v>10</v>
      </c>
      <c r="R1524" t="n">
        <v>12000.0</v>
      </c>
      <c r="S1524" t="n">
        <v>0.0</v>
      </c>
      <c r="T1524" t="s">
        <v>9</v>
      </c>
      <c r="U1524" t="s">
        <v>854</v>
      </c>
      <c r="V1524"/>
      <c r="W1524"/>
    </row>
    <row r="1525">
      <c r="A1525" t="s">
        <v>2173</v>
      </c>
      <c r="B1525"/>
      <c r="C1525"/>
      <c r="D1525"/>
      <c r="E1525"/>
      <c r="F1525" t="s">
        <v>2247</v>
      </c>
      <c r="G1525" t="s">
        <v>1010</v>
      </c>
      <c r="H1525" t="n">
        <v>129.4</v>
      </c>
      <c r="I1525"/>
      <c r="J1525"/>
      <c r="K1525"/>
      <c r="L1525"/>
      <c r="M1525"/>
      <c r="N1525" t="s">
        <v>19</v>
      </c>
      <c r="O1525" t="s">
        <v>9</v>
      </c>
      <c r="P1525"/>
      <c r="Q1525" t="s">
        <v>10</v>
      </c>
      <c r="R1525" t="n">
        <v>12200.0</v>
      </c>
      <c r="S1525" t="n">
        <v>0.0</v>
      </c>
      <c r="T1525" t="s">
        <v>9</v>
      </c>
      <c r="U1525" t="s">
        <v>854</v>
      </c>
      <c r="V1525"/>
      <c r="W1525"/>
    </row>
    <row r="1526">
      <c r="A1526" t="s">
        <v>2173</v>
      </c>
      <c r="B1526"/>
      <c r="C1526" t="s">
        <v>2248</v>
      </c>
      <c r="D1526" t="s">
        <v>4</v>
      </c>
      <c r="E1526" t="s">
        <v>1757</v>
      </c>
      <c r="F1526" t="s">
        <v>2249</v>
      </c>
      <c r="G1526" t="s">
        <v>1010</v>
      </c>
      <c r="H1526" t="n">
        <v>128.0</v>
      </c>
      <c r="I1526">
        <f>SUM(H1527:H1528)</f>
      </c>
      <c r="J1526">
        <f>I1527+50.4</f>
      </c>
      <c r="K1526"/>
      <c r="L1526"/>
      <c r="M1526"/>
      <c r="N1526" t="s">
        <v>19</v>
      </c>
      <c r="O1526" t="s">
        <v>9</v>
      </c>
      <c r="P1526"/>
      <c r="Q1526" t="s">
        <v>10</v>
      </c>
      <c r="R1526" t="n">
        <v>12100.0</v>
      </c>
      <c r="S1526" t="n">
        <v>0.0</v>
      </c>
      <c r="T1526" t="s">
        <v>9</v>
      </c>
      <c r="U1526" t="s">
        <v>854</v>
      </c>
      <c r="V1526"/>
      <c r="W1526"/>
    </row>
    <row r="1527">
      <c r="A1527" t="s">
        <v>2173</v>
      </c>
      <c r="B1527"/>
      <c r="C1527"/>
      <c r="D1527"/>
      <c r="E1527"/>
      <c r="F1527" t="s">
        <v>2250</v>
      </c>
      <c r="G1527" t="s">
        <v>1010</v>
      </c>
      <c r="H1527" t="n">
        <v>127.8</v>
      </c>
      <c r="I1527"/>
      <c r="J1527"/>
      <c r="K1527"/>
      <c r="L1527"/>
      <c r="M1527"/>
      <c r="N1527" t="s">
        <v>19</v>
      </c>
      <c r="O1527" t="s">
        <v>9</v>
      </c>
      <c r="P1527"/>
      <c r="Q1527" t="s">
        <v>10</v>
      </c>
      <c r="R1527" t="n">
        <v>12000.0</v>
      </c>
      <c r="S1527" t="n">
        <v>0.0</v>
      </c>
      <c r="T1527" t="s">
        <v>9</v>
      </c>
      <c r="U1527" t="s">
        <v>854</v>
      </c>
      <c r="V1527"/>
      <c r="W1527"/>
    </row>
    <row r="1528">
      <c r="A1528" t="s">
        <v>2173</v>
      </c>
      <c r="B1528"/>
      <c r="C1528" t="s">
        <v>2251</v>
      </c>
      <c r="D1528" t="s">
        <v>4</v>
      </c>
      <c r="E1528" t="s">
        <v>1757</v>
      </c>
      <c r="F1528" t="s">
        <v>2252</v>
      </c>
      <c r="G1528" t="s">
        <v>1010</v>
      </c>
      <c r="H1528" t="n">
        <v>130.2</v>
      </c>
      <c r="I1528">
        <f>SUM(H1529:H1530)</f>
      </c>
      <c r="J1528">
        <f>I1529+50.4</f>
      </c>
      <c r="K1528"/>
      <c r="L1528"/>
      <c r="M1528"/>
      <c r="N1528" t="s">
        <v>19</v>
      </c>
      <c r="O1528" t="s">
        <v>9</v>
      </c>
      <c r="P1528"/>
      <c r="Q1528" t="s">
        <v>10</v>
      </c>
      <c r="R1528" t="n">
        <v>12300.0</v>
      </c>
      <c r="S1528" t="n">
        <v>1.0</v>
      </c>
      <c r="T1528" t="s">
        <v>9</v>
      </c>
      <c r="U1528" t="s">
        <v>854</v>
      </c>
      <c r="V1528"/>
      <c r="W1528"/>
    </row>
    <row r="1529">
      <c r="A1529" t="s">
        <v>2173</v>
      </c>
      <c r="B1529"/>
      <c r="C1529"/>
      <c r="D1529"/>
      <c r="E1529"/>
      <c r="F1529" t="s">
        <v>2253</v>
      </c>
      <c r="G1529" t="s">
        <v>1010</v>
      </c>
      <c r="H1529" t="n">
        <v>128.4</v>
      </c>
      <c r="I1529"/>
      <c r="J1529"/>
      <c r="K1529"/>
      <c r="L1529"/>
      <c r="M1529"/>
      <c r="N1529" t="s">
        <v>19</v>
      </c>
      <c r="O1529" t="s">
        <v>9</v>
      </c>
      <c r="P1529"/>
      <c r="Q1529" t="s">
        <v>10</v>
      </c>
      <c r="R1529" t="n">
        <v>12100.0</v>
      </c>
      <c r="S1529" t="n">
        <v>1.0</v>
      </c>
      <c r="T1529" t="s">
        <v>9</v>
      </c>
      <c r="U1529" t="s">
        <v>854</v>
      </c>
      <c r="V1529"/>
      <c r="W1529"/>
    </row>
    <row r="1530">
      <c r="A1530" t="s">
        <v>2173</v>
      </c>
      <c r="B1530"/>
      <c r="C1530" t="s">
        <v>2254</v>
      </c>
      <c r="D1530" t="s">
        <v>4</v>
      </c>
      <c r="E1530" t="s">
        <v>1757</v>
      </c>
      <c r="F1530" t="s">
        <v>2255</v>
      </c>
      <c r="G1530" t="s">
        <v>1010</v>
      </c>
      <c r="H1530" t="n">
        <v>128.6</v>
      </c>
      <c r="I1530">
        <f>SUM(H1531:H1532)</f>
      </c>
      <c r="J1530">
        <f>I1531+50.4</f>
      </c>
      <c r="K1530"/>
      <c r="L1530"/>
      <c r="M1530"/>
      <c r="N1530" t="s">
        <v>19</v>
      </c>
      <c r="O1530" t="s">
        <v>9</v>
      </c>
      <c r="P1530"/>
      <c r="Q1530" t="s">
        <v>10</v>
      </c>
      <c r="R1530" t="n">
        <v>12100.0</v>
      </c>
      <c r="S1530" t="n">
        <v>0.0</v>
      </c>
      <c r="T1530" t="s">
        <v>9</v>
      </c>
      <c r="U1530" t="s">
        <v>854</v>
      </c>
      <c r="V1530"/>
      <c r="W1530"/>
    </row>
    <row r="1531">
      <c r="A1531" t="s">
        <v>2173</v>
      </c>
      <c r="B1531"/>
      <c r="C1531"/>
      <c r="D1531"/>
      <c r="E1531"/>
      <c r="F1531" t="s">
        <v>2256</v>
      </c>
      <c r="G1531" t="s">
        <v>1010</v>
      </c>
      <c r="H1531" t="n">
        <v>129.4</v>
      </c>
      <c r="I1531"/>
      <c r="J1531"/>
      <c r="K1531"/>
      <c r="L1531"/>
      <c r="M1531"/>
      <c r="N1531" t="s">
        <v>19</v>
      </c>
      <c r="O1531" t="s">
        <v>9</v>
      </c>
      <c r="P1531"/>
      <c r="Q1531" t="s">
        <v>10</v>
      </c>
      <c r="R1531" t="n">
        <v>12200.0</v>
      </c>
      <c r="S1531" t="n">
        <v>0.0</v>
      </c>
      <c r="T1531" t="s">
        <v>9</v>
      </c>
      <c r="U1531" t="s">
        <v>854</v>
      </c>
      <c r="V1531"/>
      <c r="W1531"/>
    </row>
    <row r="1532">
      <c r="A1532" t="s">
        <v>2173</v>
      </c>
      <c r="B1532"/>
      <c r="C1532" t="s">
        <v>2257</v>
      </c>
      <c r="D1532" t="s">
        <v>4</v>
      </c>
      <c r="E1532" t="s">
        <v>1757</v>
      </c>
      <c r="F1532" t="s">
        <v>2258</v>
      </c>
      <c r="G1532" t="s">
        <v>1010</v>
      </c>
      <c r="H1532" t="n">
        <v>127.8</v>
      </c>
      <c r="I1532">
        <f>SUM(H1533:H1534)</f>
      </c>
      <c r="J1532">
        <f>I1533+50.4</f>
      </c>
      <c r="K1532"/>
      <c r="L1532"/>
      <c r="M1532"/>
      <c r="N1532" t="s">
        <v>19</v>
      </c>
      <c r="O1532" t="s">
        <v>9</v>
      </c>
      <c r="P1532"/>
      <c r="Q1532" t="s">
        <v>10</v>
      </c>
      <c r="R1532" t="n">
        <v>12000.0</v>
      </c>
      <c r="S1532" t="n">
        <v>0.0</v>
      </c>
      <c r="T1532" t="s">
        <v>9</v>
      </c>
      <c r="U1532" t="s">
        <v>854</v>
      </c>
      <c r="V1532"/>
      <c r="W1532"/>
    </row>
    <row r="1533">
      <c r="A1533" t="s">
        <v>2173</v>
      </c>
      <c r="B1533"/>
      <c r="C1533"/>
      <c r="D1533"/>
      <c r="E1533"/>
      <c r="F1533" t="s">
        <v>2259</v>
      </c>
      <c r="G1533" t="s">
        <v>1010</v>
      </c>
      <c r="H1533" t="n">
        <v>129.6</v>
      </c>
      <c r="I1533"/>
      <c r="J1533"/>
      <c r="K1533"/>
      <c r="L1533"/>
      <c r="M1533"/>
      <c r="N1533" t="s">
        <v>19</v>
      </c>
      <c r="O1533" t="s">
        <v>9</v>
      </c>
      <c r="P1533"/>
      <c r="Q1533" t="s">
        <v>10</v>
      </c>
      <c r="R1533" t="n">
        <v>12200.0</v>
      </c>
      <c r="S1533" t="n">
        <v>0.0</v>
      </c>
      <c r="T1533" t="s">
        <v>9</v>
      </c>
      <c r="U1533" t="s">
        <v>854</v>
      </c>
      <c r="V1533"/>
      <c r="W1533"/>
    </row>
    <row r="1534">
      <c r="A1534" t="s">
        <v>2173</v>
      </c>
      <c r="B1534"/>
      <c r="C1534" t="s">
        <v>2260</v>
      </c>
      <c r="D1534" t="s">
        <v>4</v>
      </c>
      <c r="E1534" t="s">
        <v>1757</v>
      </c>
      <c r="F1534" t="s">
        <v>2261</v>
      </c>
      <c r="G1534" t="s">
        <v>1010</v>
      </c>
      <c r="H1534" t="n">
        <v>130.2</v>
      </c>
      <c r="I1534">
        <f>SUM(H1535:H1536)</f>
      </c>
      <c r="J1534">
        <f>I1535+50.4</f>
      </c>
      <c r="K1534"/>
      <c r="L1534"/>
      <c r="M1534"/>
      <c r="N1534" t="s">
        <v>19</v>
      </c>
      <c r="O1534" t="s">
        <v>9</v>
      </c>
      <c r="P1534"/>
      <c r="Q1534" t="s">
        <v>10</v>
      </c>
      <c r="R1534" t="n">
        <v>12300.0</v>
      </c>
      <c r="S1534" t="n">
        <v>0.0</v>
      </c>
      <c r="T1534" t="s">
        <v>9</v>
      </c>
      <c r="U1534" t="s">
        <v>854</v>
      </c>
      <c r="V1534"/>
      <c r="W1534"/>
    </row>
    <row r="1535">
      <c r="A1535" t="s">
        <v>2173</v>
      </c>
      <c r="B1535"/>
      <c r="C1535"/>
      <c r="D1535"/>
      <c r="E1535"/>
      <c r="F1535" t="s">
        <v>2262</v>
      </c>
      <c r="G1535" t="s">
        <v>1010</v>
      </c>
      <c r="H1535" t="n">
        <v>127.2</v>
      </c>
      <c r="I1535"/>
      <c r="J1535"/>
      <c r="K1535"/>
      <c r="L1535"/>
      <c r="M1535"/>
      <c r="N1535" t="s">
        <v>19</v>
      </c>
      <c r="O1535" t="s">
        <v>9</v>
      </c>
      <c r="P1535"/>
      <c r="Q1535" t="s">
        <v>10</v>
      </c>
      <c r="R1535" t="n">
        <v>12000.0</v>
      </c>
      <c r="S1535" t="n">
        <v>0.0</v>
      </c>
      <c r="T1535" t="s">
        <v>9</v>
      </c>
      <c r="U1535" t="s">
        <v>854</v>
      </c>
      <c r="V1535"/>
      <c r="W1535"/>
    </row>
    <row r="1536">
      <c r="A1536" t="s">
        <v>2173</v>
      </c>
      <c r="B1536"/>
      <c r="C1536" t="s">
        <v>2263</v>
      </c>
      <c r="D1536" t="s">
        <v>4</v>
      </c>
      <c r="E1536" t="s">
        <v>1757</v>
      </c>
      <c r="F1536" t="s">
        <v>2264</v>
      </c>
      <c r="G1536" t="s">
        <v>1010</v>
      </c>
      <c r="H1536" t="n">
        <v>128.2</v>
      </c>
      <c r="I1536">
        <f>SUM(H1537:H1538)</f>
      </c>
      <c r="J1536">
        <f>I1537+50.4</f>
      </c>
      <c r="K1536"/>
      <c r="L1536"/>
      <c r="M1536"/>
      <c r="N1536" t="s">
        <v>19</v>
      </c>
      <c r="O1536" t="s">
        <v>9</v>
      </c>
      <c r="P1536"/>
      <c r="Q1536" t="s">
        <v>10</v>
      </c>
      <c r="R1536" t="n">
        <v>12100.0</v>
      </c>
      <c r="S1536" t="n">
        <v>0.0</v>
      </c>
      <c r="T1536" t="s">
        <v>9</v>
      </c>
      <c r="U1536" t="s">
        <v>854</v>
      </c>
      <c r="V1536"/>
      <c r="W1536"/>
    </row>
    <row r="1537">
      <c r="A1537" t="s">
        <v>2173</v>
      </c>
      <c r="B1537"/>
      <c r="C1537"/>
      <c r="D1537"/>
      <c r="E1537"/>
      <c r="F1537" t="s">
        <v>2265</v>
      </c>
      <c r="G1537" t="s">
        <v>1010</v>
      </c>
      <c r="H1537" t="n">
        <v>128.6</v>
      </c>
      <c r="I1537"/>
      <c r="J1537"/>
      <c r="K1537"/>
      <c r="L1537"/>
      <c r="M1537"/>
      <c r="N1537" t="s">
        <v>19</v>
      </c>
      <c r="O1537" t="s">
        <v>9</v>
      </c>
      <c r="P1537"/>
      <c r="Q1537" t="s">
        <v>10</v>
      </c>
      <c r="R1537" t="n">
        <v>12100.0</v>
      </c>
      <c r="S1537" t="n">
        <v>0.0</v>
      </c>
      <c r="T1537" t="s">
        <v>9</v>
      </c>
      <c r="U1537" t="s">
        <v>854</v>
      </c>
      <c r="V1537"/>
      <c r="W1537"/>
    </row>
    <row r="1538">
      <c r="A1538" t="s">
        <v>2173</v>
      </c>
      <c r="B1538"/>
      <c r="C1538" t="s">
        <v>2266</v>
      </c>
      <c r="D1538" t="s">
        <v>4</v>
      </c>
      <c r="E1538" t="s">
        <v>1757</v>
      </c>
      <c r="F1538" t="s">
        <v>2267</v>
      </c>
      <c r="G1538" t="s">
        <v>1010</v>
      </c>
      <c r="H1538" t="n">
        <v>127.6</v>
      </c>
      <c r="I1538">
        <f>SUM(H1539:H1540)</f>
      </c>
      <c r="J1538">
        <f>I1539+50.4</f>
      </c>
      <c r="K1538"/>
      <c r="L1538"/>
      <c r="M1538"/>
      <c r="N1538" t="s">
        <v>19</v>
      </c>
      <c r="O1538" t="s">
        <v>9</v>
      </c>
      <c r="P1538"/>
      <c r="Q1538" t="s">
        <v>10</v>
      </c>
      <c r="R1538" t="n">
        <v>12000.0</v>
      </c>
      <c r="S1538" t="n">
        <v>0.0</v>
      </c>
      <c r="T1538" t="s">
        <v>9</v>
      </c>
      <c r="U1538" t="s">
        <v>854</v>
      </c>
      <c r="V1538"/>
      <c r="W1538"/>
    </row>
    <row r="1539">
      <c r="A1539" t="s">
        <v>2173</v>
      </c>
      <c r="B1539"/>
      <c r="C1539"/>
      <c r="D1539"/>
      <c r="E1539"/>
      <c r="F1539" t="s">
        <v>2268</v>
      </c>
      <c r="G1539" t="s">
        <v>1010</v>
      </c>
      <c r="H1539" t="n">
        <v>126.4</v>
      </c>
      <c r="I1539"/>
      <c r="J1539"/>
      <c r="K1539"/>
      <c r="L1539"/>
      <c r="M1539"/>
      <c r="N1539" t="s">
        <v>19</v>
      </c>
      <c r="O1539" t="s">
        <v>9</v>
      </c>
      <c r="P1539"/>
      <c r="Q1539" t="s">
        <v>10</v>
      </c>
      <c r="R1539" t="n">
        <v>11900.0</v>
      </c>
      <c r="S1539" t="n">
        <v>0.0</v>
      </c>
      <c r="T1539" t="s">
        <v>9</v>
      </c>
      <c r="U1539" t="s">
        <v>854</v>
      </c>
      <c r="V1539"/>
      <c r="W1539"/>
    </row>
    <row r="1540">
      <c r="A1540" t="s">
        <v>2173</v>
      </c>
      <c r="B1540"/>
      <c r="C1540" t="s">
        <v>2269</v>
      </c>
      <c r="D1540" t="s">
        <v>4</v>
      </c>
      <c r="E1540" t="s">
        <v>1757</v>
      </c>
      <c r="F1540" t="s">
        <v>2270</v>
      </c>
      <c r="G1540" t="s">
        <v>1010</v>
      </c>
      <c r="H1540" t="n">
        <v>119.0</v>
      </c>
      <c r="I1540">
        <f>SUM(H1541:H1542)</f>
      </c>
      <c r="J1540">
        <f>I1541+50.4</f>
      </c>
      <c r="K1540"/>
      <c r="L1540"/>
      <c r="M1540"/>
      <c r="N1540" t="s">
        <v>19</v>
      </c>
      <c r="O1540" t="s">
        <v>9</v>
      </c>
      <c r="P1540"/>
      <c r="Q1540" t="s">
        <v>10</v>
      </c>
      <c r="R1540" t="n">
        <v>11200.0</v>
      </c>
      <c r="S1540" t="n">
        <v>0.0</v>
      </c>
      <c r="T1540" t="s">
        <v>9</v>
      </c>
      <c r="U1540" t="s">
        <v>854</v>
      </c>
      <c r="V1540"/>
      <c r="W1540"/>
    </row>
    <row r="1541">
      <c r="A1541" t="s">
        <v>2173</v>
      </c>
      <c r="B1541"/>
      <c r="C1541"/>
      <c r="D1541"/>
      <c r="E1541"/>
      <c r="F1541" t="s">
        <v>2271</v>
      </c>
      <c r="G1541" t="s">
        <v>1010</v>
      </c>
      <c r="H1541" t="n">
        <v>130.0</v>
      </c>
      <c r="I1541"/>
      <c r="J1541"/>
      <c r="K1541"/>
      <c r="L1541"/>
      <c r="M1541"/>
      <c r="N1541" t="s">
        <v>19</v>
      </c>
      <c r="O1541" t="s">
        <v>9</v>
      </c>
      <c r="P1541"/>
      <c r="Q1541" t="s">
        <v>10</v>
      </c>
      <c r="R1541" t="n">
        <v>12300.0</v>
      </c>
      <c r="S1541" t="n">
        <v>0.0</v>
      </c>
      <c r="T1541" t="s">
        <v>9</v>
      </c>
      <c r="U1541" t="s">
        <v>854</v>
      </c>
      <c r="V1541"/>
      <c r="W1541"/>
    </row>
    <row r="1542">
      <c r="A1542" t="s">
        <v>2173</v>
      </c>
      <c r="B1542"/>
      <c r="C1542" t="s">
        <v>2272</v>
      </c>
      <c r="D1542" t="s">
        <v>4</v>
      </c>
      <c r="E1542" t="s">
        <v>1757</v>
      </c>
      <c r="F1542" t="s">
        <v>2273</v>
      </c>
      <c r="G1542" t="s">
        <v>1010</v>
      </c>
      <c r="H1542" t="n">
        <v>127.8</v>
      </c>
      <c r="I1542">
        <f>SUM(H1543:H1544)</f>
      </c>
      <c r="J1542">
        <f>I1543+50.4</f>
      </c>
      <c r="K1542"/>
      <c r="L1542"/>
      <c r="M1542"/>
      <c r="N1542" t="s">
        <v>19</v>
      </c>
      <c r="O1542" t="s">
        <v>9</v>
      </c>
      <c r="P1542"/>
      <c r="Q1542" t="s">
        <v>10</v>
      </c>
      <c r="R1542" t="n">
        <v>12000.0</v>
      </c>
      <c r="S1542" t="n">
        <v>0.0</v>
      </c>
      <c r="T1542" t="s">
        <v>9</v>
      </c>
      <c r="U1542" t="s">
        <v>854</v>
      </c>
      <c r="V1542"/>
      <c r="W1542"/>
    </row>
    <row r="1543">
      <c r="A1543" t="s">
        <v>2173</v>
      </c>
      <c r="B1543"/>
      <c r="C1543"/>
      <c r="D1543"/>
      <c r="E1543"/>
      <c r="F1543" t="s">
        <v>2274</v>
      </c>
      <c r="G1543" t="s">
        <v>1010</v>
      </c>
      <c r="H1543" t="n">
        <v>129.8</v>
      </c>
      <c r="I1543"/>
      <c r="J1543"/>
      <c r="K1543"/>
      <c r="L1543"/>
      <c r="M1543"/>
      <c r="N1543" t="s">
        <v>19</v>
      </c>
      <c r="O1543" t="s">
        <v>9</v>
      </c>
      <c r="P1543"/>
      <c r="Q1543" t="s">
        <v>10</v>
      </c>
      <c r="R1543" t="n">
        <v>12200.0</v>
      </c>
      <c r="S1543" t="n">
        <v>0.0</v>
      </c>
      <c r="T1543" t="s">
        <v>9</v>
      </c>
      <c r="U1543" t="s">
        <v>854</v>
      </c>
      <c r="V1543"/>
      <c r="W1543"/>
    </row>
    <row r="1544">
      <c r="A1544" t="s">
        <v>2173</v>
      </c>
      <c r="B1544"/>
      <c r="C1544" t="s">
        <v>2275</v>
      </c>
      <c r="D1544" t="s">
        <v>4</v>
      </c>
      <c r="E1544" t="s">
        <v>1757</v>
      </c>
      <c r="F1544" t="s">
        <v>2276</v>
      </c>
      <c r="G1544" t="s">
        <v>1010</v>
      </c>
      <c r="H1544" t="n">
        <v>128.8</v>
      </c>
      <c r="I1544">
        <f>SUM(H1545:H1546)</f>
      </c>
      <c r="J1544">
        <f>I1545+50.4</f>
      </c>
      <c r="K1544"/>
      <c r="L1544"/>
      <c r="M1544"/>
      <c r="N1544" t="s">
        <v>19</v>
      </c>
      <c r="O1544" t="s">
        <v>9</v>
      </c>
      <c r="P1544"/>
      <c r="Q1544" t="s">
        <v>10</v>
      </c>
      <c r="R1544" t="n">
        <v>12100.0</v>
      </c>
      <c r="S1544" t="n">
        <v>0.0</v>
      </c>
      <c r="T1544" t="s">
        <v>9</v>
      </c>
      <c r="U1544" t="s">
        <v>854</v>
      </c>
      <c r="V1544"/>
      <c r="W1544"/>
    </row>
    <row r="1545">
      <c r="A1545" t="s">
        <v>2173</v>
      </c>
      <c r="B1545"/>
      <c r="C1545"/>
      <c r="D1545"/>
      <c r="E1545"/>
      <c r="F1545" t="s">
        <v>2277</v>
      </c>
      <c r="G1545" t="s">
        <v>1010</v>
      </c>
      <c r="H1545" t="n">
        <v>128.8</v>
      </c>
      <c r="I1545"/>
      <c r="J1545"/>
      <c r="K1545"/>
      <c r="L1545"/>
      <c r="M1545"/>
      <c r="N1545" t="s">
        <v>19</v>
      </c>
      <c r="O1545" t="s">
        <v>9</v>
      </c>
      <c r="P1545"/>
      <c r="Q1545" t="s">
        <v>10</v>
      </c>
      <c r="R1545" t="n">
        <v>12100.0</v>
      </c>
      <c r="S1545" t="n">
        <v>0.0</v>
      </c>
      <c r="T1545" t="s">
        <v>9</v>
      </c>
      <c r="U1545" t="s">
        <v>854</v>
      </c>
      <c r="V1545"/>
      <c r="W1545"/>
    </row>
    <row r="1546">
      <c r="A1546" t="s">
        <v>2173</v>
      </c>
      <c r="B1546"/>
      <c r="C1546" t="s">
        <v>2278</v>
      </c>
      <c r="D1546" t="s">
        <v>4</v>
      </c>
      <c r="E1546" t="s">
        <v>1757</v>
      </c>
      <c r="F1546" t="s">
        <v>2279</v>
      </c>
      <c r="G1546" t="s">
        <v>1010</v>
      </c>
      <c r="H1546" t="n">
        <v>129.4</v>
      </c>
      <c r="I1546">
        <f>SUM(H1547:H1548)</f>
      </c>
      <c r="J1546">
        <f>I1547+50.4</f>
      </c>
      <c r="K1546"/>
      <c r="L1546"/>
      <c r="M1546"/>
      <c r="N1546" t="s">
        <v>19</v>
      </c>
      <c r="O1546" t="s">
        <v>9</v>
      </c>
      <c r="P1546"/>
      <c r="Q1546" t="s">
        <v>10</v>
      </c>
      <c r="R1546" t="n">
        <v>12200.0</v>
      </c>
      <c r="S1546" t="n">
        <v>0.0</v>
      </c>
      <c r="T1546" t="s">
        <v>9</v>
      </c>
      <c r="U1546" t="s">
        <v>854</v>
      </c>
      <c r="V1546"/>
      <c r="W1546"/>
    </row>
    <row r="1547">
      <c r="A1547" t="s">
        <v>2173</v>
      </c>
      <c r="B1547"/>
      <c r="C1547"/>
      <c r="D1547"/>
      <c r="E1547"/>
      <c r="F1547" t="s">
        <v>2280</v>
      </c>
      <c r="G1547" t="s">
        <v>1010</v>
      </c>
      <c r="H1547" t="n">
        <v>128.2</v>
      </c>
      <c r="I1547"/>
      <c r="J1547"/>
      <c r="K1547"/>
      <c r="L1547"/>
      <c r="M1547"/>
      <c r="N1547" t="s">
        <v>19</v>
      </c>
      <c r="O1547" t="s">
        <v>9</v>
      </c>
      <c r="P1547"/>
      <c r="Q1547" t="s">
        <v>10</v>
      </c>
      <c r="R1547" t="n">
        <v>12100.0</v>
      </c>
      <c r="S1547" t="n">
        <v>0.0</v>
      </c>
      <c r="T1547" t="s">
        <v>9</v>
      </c>
      <c r="U1547" t="s">
        <v>854</v>
      </c>
      <c r="V1547"/>
      <c r="W1547"/>
    </row>
    <row r="1548">
      <c r="A1548" t="s">
        <v>2173</v>
      </c>
      <c r="B1548"/>
      <c r="C1548" t="s">
        <v>2281</v>
      </c>
      <c r="D1548" t="s">
        <v>4</v>
      </c>
      <c r="E1548" t="s">
        <v>1757</v>
      </c>
      <c r="F1548" t="s">
        <v>2282</v>
      </c>
      <c r="G1548" t="s">
        <v>1010</v>
      </c>
      <c r="H1548" t="n">
        <v>128.8</v>
      </c>
      <c r="I1548">
        <f>SUM(H1549:H1550)</f>
      </c>
      <c r="J1548">
        <f>I1549+50.4</f>
      </c>
      <c r="K1548"/>
      <c r="L1548"/>
      <c r="M1548"/>
      <c r="N1548" t="s">
        <v>19</v>
      </c>
      <c r="O1548" t="s">
        <v>9</v>
      </c>
      <c r="P1548"/>
      <c r="Q1548" t="s">
        <v>10</v>
      </c>
      <c r="R1548" t="n">
        <v>12100.0</v>
      </c>
      <c r="S1548" t="n">
        <v>0.0</v>
      </c>
      <c r="T1548" t="s">
        <v>9</v>
      </c>
      <c r="U1548" t="s">
        <v>854</v>
      </c>
      <c r="V1548"/>
      <c r="W1548"/>
    </row>
    <row r="1549">
      <c r="A1549" t="s">
        <v>2173</v>
      </c>
      <c r="B1549"/>
      <c r="C1549"/>
      <c r="D1549"/>
      <c r="E1549"/>
      <c r="F1549" t="s">
        <v>2283</v>
      </c>
      <c r="G1549" t="s">
        <v>1010</v>
      </c>
      <c r="H1549" t="n">
        <v>129.0</v>
      </c>
      <c r="I1549"/>
      <c r="J1549"/>
      <c r="K1549"/>
      <c r="L1549"/>
      <c r="M1549"/>
      <c r="N1549" t="s">
        <v>19</v>
      </c>
      <c r="O1549" t="s">
        <v>9</v>
      </c>
      <c r="P1549"/>
      <c r="Q1549" t="s">
        <v>10</v>
      </c>
      <c r="R1549" t="n">
        <v>12100.0</v>
      </c>
      <c r="S1549" t="n">
        <v>0.0</v>
      </c>
      <c r="T1549" t="s">
        <v>9</v>
      </c>
      <c r="U1549" t="s">
        <v>854</v>
      </c>
      <c r="V1549"/>
      <c r="W1549"/>
    </row>
    <row r="1550">
      <c r="A1550" t="s">
        <v>2173</v>
      </c>
      <c r="B1550"/>
      <c r="C1550" t="s">
        <v>2284</v>
      </c>
      <c r="D1550" t="s">
        <v>4</v>
      </c>
      <c r="E1550" t="s">
        <v>1757</v>
      </c>
      <c r="F1550" t="s">
        <v>2285</v>
      </c>
      <c r="G1550" t="s">
        <v>1010</v>
      </c>
      <c r="H1550" t="n">
        <v>129.0</v>
      </c>
      <c r="I1550">
        <f>SUM(H1551:H1552)</f>
      </c>
      <c r="J1550">
        <f>I1551+50.4</f>
      </c>
      <c r="K1550"/>
      <c r="L1550"/>
      <c r="M1550"/>
      <c r="N1550" t="s">
        <v>19</v>
      </c>
      <c r="O1550" t="s">
        <v>9</v>
      </c>
      <c r="P1550"/>
      <c r="Q1550" t="s">
        <v>10</v>
      </c>
      <c r="R1550" t="n">
        <v>12100.0</v>
      </c>
      <c r="S1550" t="n">
        <v>0.0</v>
      </c>
      <c r="T1550" t="s">
        <v>9</v>
      </c>
      <c r="U1550" t="s">
        <v>854</v>
      </c>
      <c r="V1550"/>
      <c r="W1550"/>
    </row>
    <row r="1551">
      <c r="A1551" t="s">
        <v>2173</v>
      </c>
      <c r="B1551"/>
      <c r="C1551"/>
      <c r="D1551"/>
      <c r="E1551"/>
      <c r="F1551" t="s">
        <v>2286</v>
      </c>
      <c r="G1551" t="s">
        <v>1010</v>
      </c>
      <c r="H1551" t="n">
        <v>129.4</v>
      </c>
      <c r="I1551"/>
      <c r="J1551"/>
      <c r="K1551"/>
      <c r="L1551"/>
      <c r="M1551"/>
      <c r="N1551" t="s">
        <v>19</v>
      </c>
      <c r="O1551" t="s">
        <v>9</v>
      </c>
      <c r="P1551"/>
      <c r="Q1551" t="s">
        <v>10</v>
      </c>
      <c r="R1551" t="n">
        <v>12200.0</v>
      </c>
      <c r="S1551" t="n">
        <v>0.0</v>
      </c>
      <c r="T1551" t="s">
        <v>9</v>
      </c>
      <c r="U1551" t="s">
        <v>854</v>
      </c>
      <c r="V1551"/>
      <c r="W1551"/>
    </row>
    <row r="1552">
      <c r="A1552" t="s">
        <v>2173</v>
      </c>
      <c r="B1552" t="n">
        <v>45477.0</v>
      </c>
      <c r="C1552" t="s">
        <v>2287</v>
      </c>
      <c r="D1552" t="s">
        <v>4</v>
      </c>
      <c r="E1552" t="s">
        <v>1880</v>
      </c>
      <c r="F1552" t="s">
        <v>2288</v>
      </c>
      <c r="G1552" t="s">
        <v>2231</v>
      </c>
      <c r="H1552" t="n">
        <v>201.4</v>
      </c>
      <c r="I1552">
        <f>SUM(H1553:H1554)</f>
      </c>
      <c r="J1552">
        <f>I1553+72</f>
      </c>
      <c r="K1552"/>
      <c r="L1552"/>
      <c r="M1552"/>
      <c r="N1552" t="s">
        <v>19</v>
      </c>
      <c r="O1552" t="s">
        <v>9</v>
      </c>
      <c r="P1552"/>
      <c r="Q1552" t="s">
        <v>10</v>
      </c>
      <c r="R1552" t="n">
        <v>11600.0</v>
      </c>
      <c r="S1552" t="n">
        <v>0.0</v>
      </c>
      <c r="T1552" t="s">
        <v>9</v>
      </c>
      <c r="U1552" t="s">
        <v>854</v>
      </c>
      <c r="V1552"/>
      <c r="W1552"/>
    </row>
    <row r="1553">
      <c r="A1553" t="s">
        <v>2173</v>
      </c>
      <c r="B1553"/>
      <c r="C1553"/>
      <c r="D1553"/>
      <c r="E1553"/>
      <c r="F1553" t="s">
        <v>2289</v>
      </c>
      <c r="G1553" t="s">
        <v>2231</v>
      </c>
      <c r="H1553" t="n">
        <v>202.0</v>
      </c>
      <c r="I1553"/>
      <c r="J1553"/>
      <c r="K1553"/>
      <c r="L1553"/>
      <c r="M1553"/>
      <c r="N1553" t="s">
        <v>19</v>
      </c>
      <c r="O1553" t="s">
        <v>9</v>
      </c>
      <c r="P1553"/>
      <c r="Q1553" t="s">
        <v>10</v>
      </c>
      <c r="R1553" t="n">
        <v>11700.0</v>
      </c>
      <c r="S1553" t="n">
        <v>0.0</v>
      </c>
      <c r="T1553" t="s">
        <v>9</v>
      </c>
      <c r="U1553" t="s">
        <v>854</v>
      </c>
      <c r="V1553"/>
      <c r="W1553"/>
    </row>
    <row r="1554">
      <c r="A1554" t="s">
        <v>2173</v>
      </c>
      <c r="B1554"/>
      <c r="C1554" t="s">
        <v>2290</v>
      </c>
      <c r="D1554" t="s">
        <v>4</v>
      </c>
      <c r="E1554" t="s">
        <v>2291</v>
      </c>
      <c r="F1554" t="s">
        <v>2292</v>
      </c>
      <c r="G1554" t="s">
        <v>1819</v>
      </c>
      <c r="H1554" t="n">
        <v>99.7</v>
      </c>
      <c r="I1554">
        <f>SUM(H1555:H1558)</f>
      </c>
      <c r="J1554">
        <f>I1555+73.3</f>
      </c>
      <c r="K1554"/>
      <c r="L1554"/>
      <c r="M1554"/>
      <c r="N1554" t="s">
        <v>19</v>
      </c>
      <c r="O1554" t="s">
        <v>9</v>
      </c>
      <c r="P1554"/>
      <c r="Q1554" t="s">
        <v>10</v>
      </c>
      <c r="R1554" t="n">
        <v>13300.0</v>
      </c>
      <c r="S1554" t="n">
        <v>0.0</v>
      </c>
      <c r="T1554" t="s">
        <v>9</v>
      </c>
      <c r="U1554" t="s">
        <v>854</v>
      </c>
      <c r="V1554"/>
      <c r="W1554"/>
    </row>
    <row r="1555">
      <c r="A1555" t="s">
        <v>2173</v>
      </c>
      <c r="B1555"/>
      <c r="C1555"/>
      <c r="D1555"/>
      <c r="E1555"/>
      <c r="F1555" t="s">
        <v>2293</v>
      </c>
      <c r="G1555" t="s">
        <v>1819</v>
      </c>
      <c r="H1555" t="n">
        <v>99.7</v>
      </c>
      <c r="I1555"/>
      <c r="J1555"/>
      <c r="K1555"/>
      <c r="L1555"/>
      <c r="M1555"/>
      <c r="N1555" t="s">
        <v>19</v>
      </c>
      <c r="O1555" t="s">
        <v>9</v>
      </c>
      <c r="P1555"/>
      <c r="Q1555" t="s">
        <v>10</v>
      </c>
      <c r="R1555" t="n">
        <v>13300.0</v>
      </c>
      <c r="S1555" t="n">
        <v>0.0</v>
      </c>
      <c r="T1555" t="s">
        <v>9</v>
      </c>
      <c r="U1555" t="s">
        <v>854</v>
      </c>
      <c r="V1555"/>
      <c r="W1555"/>
    </row>
    <row r="1556">
      <c r="A1556" t="s">
        <v>2173</v>
      </c>
      <c r="B1556"/>
      <c r="C1556"/>
      <c r="D1556"/>
      <c r="E1556"/>
      <c r="F1556" t="s">
        <v>2294</v>
      </c>
      <c r="G1556" t="s">
        <v>1819</v>
      </c>
      <c r="H1556" t="n">
        <v>86.5</v>
      </c>
      <c r="I1556"/>
      <c r="J1556"/>
      <c r="K1556"/>
      <c r="L1556"/>
      <c r="M1556"/>
      <c r="N1556" t="s">
        <v>19</v>
      </c>
      <c r="O1556" t="s">
        <v>9</v>
      </c>
      <c r="P1556"/>
      <c r="Q1556" t="s">
        <v>10</v>
      </c>
      <c r="R1556" t="n">
        <v>11500.0</v>
      </c>
      <c r="S1556" t="n">
        <v>0.0</v>
      </c>
      <c r="T1556" t="s">
        <v>9</v>
      </c>
      <c r="U1556" t="s">
        <v>854</v>
      </c>
      <c r="V1556"/>
      <c r="W1556"/>
    </row>
    <row r="1557">
      <c r="A1557" t="s">
        <v>2173</v>
      </c>
      <c r="B1557"/>
      <c r="C1557"/>
      <c r="D1557"/>
      <c r="E1557"/>
      <c r="F1557" t="s">
        <v>2295</v>
      </c>
      <c r="G1557" t="s">
        <v>1819</v>
      </c>
      <c r="H1557" t="n">
        <v>84.1</v>
      </c>
      <c r="I1557"/>
      <c r="J1557"/>
      <c r="K1557"/>
      <c r="L1557"/>
      <c r="M1557"/>
      <c r="N1557" t="s">
        <v>19</v>
      </c>
      <c r="O1557" t="s">
        <v>9</v>
      </c>
      <c r="P1557"/>
      <c r="Q1557" t="s">
        <v>10</v>
      </c>
      <c r="R1557" t="n">
        <v>11200.0</v>
      </c>
      <c r="S1557" t="n">
        <v>0.0</v>
      </c>
      <c r="T1557" t="s">
        <v>9</v>
      </c>
      <c r="U1557" t="s">
        <v>854</v>
      </c>
      <c r="V1557"/>
      <c r="W1557"/>
    </row>
    <row r="1558">
      <c r="A1558" t="s">
        <v>2173</v>
      </c>
      <c r="B1558"/>
      <c r="C1558" t="s">
        <v>2296</v>
      </c>
      <c r="D1558" t="s">
        <v>4</v>
      </c>
      <c r="E1558" t="s">
        <v>2291</v>
      </c>
      <c r="F1558" t="s">
        <v>2297</v>
      </c>
      <c r="G1558" t="s">
        <v>345</v>
      </c>
      <c r="H1558" t="n">
        <v>89.4</v>
      </c>
      <c r="I1558">
        <f>SUM(H1559:H1562)</f>
      </c>
      <c r="J1558">
        <f>I1559+72.9</f>
      </c>
      <c r="K1558"/>
      <c r="L1558"/>
      <c r="M1558"/>
      <c r="N1558" t="s">
        <v>19</v>
      </c>
      <c r="O1558" t="s">
        <v>9</v>
      </c>
      <c r="P1558"/>
      <c r="Q1558" t="s">
        <v>10</v>
      </c>
      <c r="R1558" t="n">
        <v>11900.0</v>
      </c>
      <c r="S1558" t="n">
        <v>0.0</v>
      </c>
      <c r="T1558" t="s">
        <v>9</v>
      </c>
      <c r="U1558" t="s">
        <v>854</v>
      </c>
      <c r="V1558"/>
      <c r="W1558"/>
    </row>
    <row r="1559">
      <c r="A1559" t="s">
        <v>2173</v>
      </c>
      <c r="B1559"/>
      <c r="C1559"/>
      <c r="D1559"/>
      <c r="E1559"/>
      <c r="F1559" t="s">
        <v>2298</v>
      </c>
      <c r="G1559" t="s">
        <v>345</v>
      </c>
      <c r="H1559" t="n">
        <v>88.8</v>
      </c>
      <c r="I1559"/>
      <c r="J1559"/>
      <c r="K1559"/>
      <c r="L1559"/>
      <c r="M1559"/>
      <c r="N1559" t="s">
        <v>19</v>
      </c>
      <c r="O1559" t="s">
        <v>9</v>
      </c>
      <c r="P1559"/>
      <c r="Q1559" t="s">
        <v>10</v>
      </c>
      <c r="R1559" t="n">
        <v>11800.0</v>
      </c>
      <c r="S1559" t="n">
        <v>0.0</v>
      </c>
      <c r="T1559" t="s">
        <v>9</v>
      </c>
      <c r="U1559" t="s">
        <v>854</v>
      </c>
      <c r="V1559"/>
      <c r="W1559"/>
    </row>
    <row r="1560">
      <c r="A1560" t="s">
        <v>2173</v>
      </c>
      <c r="B1560"/>
      <c r="C1560"/>
      <c r="D1560"/>
      <c r="E1560"/>
      <c r="F1560" t="s">
        <v>2299</v>
      </c>
      <c r="G1560" t="s">
        <v>345</v>
      </c>
      <c r="H1560" t="n">
        <v>89.2</v>
      </c>
      <c r="I1560"/>
      <c r="J1560"/>
      <c r="K1560"/>
      <c r="L1560"/>
      <c r="M1560"/>
      <c r="N1560" t="s">
        <v>19</v>
      </c>
      <c r="O1560" t="s">
        <v>9</v>
      </c>
      <c r="P1560"/>
      <c r="Q1560" t="s">
        <v>10</v>
      </c>
      <c r="R1560" t="n">
        <v>11900.0</v>
      </c>
      <c r="S1560" t="n">
        <v>0.0</v>
      </c>
      <c r="T1560" t="s">
        <v>9</v>
      </c>
      <c r="U1560" t="s">
        <v>854</v>
      </c>
      <c r="V1560"/>
      <c r="W1560"/>
    </row>
    <row r="1561">
      <c r="A1561" t="s">
        <v>2173</v>
      </c>
      <c r="B1561"/>
      <c r="C1561"/>
      <c r="D1561"/>
      <c r="E1561"/>
      <c r="F1561" t="s">
        <v>2300</v>
      </c>
      <c r="G1561" t="s">
        <v>345</v>
      </c>
      <c r="H1561" t="n">
        <v>89.2</v>
      </c>
      <c r="I1561"/>
      <c r="J1561"/>
      <c r="K1561"/>
      <c r="L1561"/>
      <c r="M1561"/>
      <c r="N1561" t="s">
        <v>19</v>
      </c>
      <c r="O1561" t="s">
        <v>9</v>
      </c>
      <c r="P1561"/>
      <c r="Q1561" t="s">
        <v>10</v>
      </c>
      <c r="R1561" t="n">
        <v>11900.0</v>
      </c>
      <c r="S1561" t="n">
        <v>0.0</v>
      </c>
      <c r="T1561" t="s">
        <v>9</v>
      </c>
      <c r="U1561" t="s">
        <v>854</v>
      </c>
      <c r="V1561"/>
      <c r="W1561"/>
    </row>
    <row r="1562">
      <c r="A1562" t="s">
        <v>2173</v>
      </c>
      <c r="B1562"/>
      <c r="C1562" t="s">
        <v>2301</v>
      </c>
      <c r="D1562" t="s">
        <v>4</v>
      </c>
      <c r="E1562" t="s">
        <v>2291</v>
      </c>
      <c r="F1562" t="s">
        <v>2302</v>
      </c>
      <c r="G1562" t="s">
        <v>1865</v>
      </c>
      <c r="H1562" t="n">
        <v>96.5</v>
      </c>
      <c r="I1562">
        <f>SUM(H1563:H1566)</f>
      </c>
      <c r="J1562">
        <f>I1563+73.3</f>
      </c>
      <c r="K1562"/>
      <c r="L1562"/>
      <c r="M1562"/>
      <c r="N1562" t="s">
        <v>19</v>
      </c>
      <c r="O1562" t="s">
        <v>9</v>
      </c>
      <c r="P1562"/>
      <c r="Q1562" t="s">
        <v>10</v>
      </c>
      <c r="R1562" t="n">
        <v>12600.0</v>
      </c>
      <c r="S1562" t="n">
        <v>0.0</v>
      </c>
      <c r="T1562" t="s">
        <v>9</v>
      </c>
      <c r="U1562" t="s">
        <v>854</v>
      </c>
      <c r="V1562"/>
      <c r="W1562"/>
    </row>
    <row r="1563">
      <c r="A1563" t="s">
        <v>2173</v>
      </c>
      <c r="B1563"/>
      <c r="C1563"/>
      <c r="D1563"/>
      <c r="E1563"/>
      <c r="F1563" t="s">
        <v>2303</v>
      </c>
      <c r="G1563" t="s">
        <v>1865</v>
      </c>
      <c r="H1563" t="n">
        <v>96.1</v>
      </c>
      <c r="I1563"/>
      <c r="J1563"/>
      <c r="K1563"/>
      <c r="L1563"/>
      <c r="M1563"/>
      <c r="N1563" t="s">
        <v>19</v>
      </c>
      <c r="O1563" t="s">
        <v>9</v>
      </c>
      <c r="P1563"/>
      <c r="Q1563" t="s">
        <v>10</v>
      </c>
      <c r="R1563" t="n">
        <v>12500.0</v>
      </c>
      <c r="S1563" t="n">
        <v>0.0</v>
      </c>
      <c r="T1563" t="s">
        <v>9</v>
      </c>
      <c r="U1563" t="s">
        <v>854</v>
      </c>
      <c r="V1563"/>
      <c r="W1563"/>
    </row>
    <row r="1564">
      <c r="A1564" t="s">
        <v>2173</v>
      </c>
      <c r="B1564"/>
      <c r="C1564"/>
      <c r="D1564"/>
      <c r="E1564"/>
      <c r="F1564" t="s">
        <v>2304</v>
      </c>
      <c r="G1564" t="s">
        <v>1865</v>
      </c>
      <c r="H1564" t="n">
        <v>95.7</v>
      </c>
      <c r="I1564"/>
      <c r="J1564"/>
      <c r="K1564"/>
      <c r="L1564"/>
      <c r="M1564"/>
      <c r="N1564" t="s">
        <v>19</v>
      </c>
      <c r="O1564" t="s">
        <v>9</v>
      </c>
      <c r="P1564"/>
      <c r="Q1564" t="s">
        <v>10</v>
      </c>
      <c r="R1564" t="n">
        <v>12500.0</v>
      </c>
      <c r="S1564" t="n">
        <v>0.0</v>
      </c>
      <c r="T1564" t="s">
        <v>9</v>
      </c>
      <c r="U1564" t="s">
        <v>854</v>
      </c>
      <c r="V1564"/>
      <c r="W1564"/>
    </row>
    <row r="1565">
      <c r="A1565" t="s">
        <v>2173</v>
      </c>
      <c r="B1565"/>
      <c r="C1565"/>
      <c r="D1565"/>
      <c r="E1565"/>
      <c r="F1565" t="s">
        <v>2305</v>
      </c>
      <c r="G1565" t="s">
        <v>1865</v>
      </c>
      <c r="H1565" t="n">
        <v>95.7</v>
      </c>
      <c r="I1565"/>
      <c r="J1565"/>
      <c r="K1565"/>
      <c r="L1565"/>
      <c r="M1565"/>
      <c r="N1565" t="s">
        <v>19</v>
      </c>
      <c r="O1565" t="s">
        <v>9</v>
      </c>
      <c r="P1565"/>
      <c r="Q1565" t="s">
        <v>10</v>
      </c>
      <c r="R1565" t="n">
        <v>12500.0</v>
      </c>
      <c r="S1565" t="n">
        <v>0.0</v>
      </c>
      <c r="T1565" t="s">
        <v>9</v>
      </c>
      <c r="U1565" t="s">
        <v>854</v>
      </c>
      <c r="V1565"/>
      <c r="W1565"/>
    </row>
    <row r="1566">
      <c r="A1566" t="s">
        <v>2173</v>
      </c>
      <c r="B1566"/>
      <c r="C1566" t="s">
        <v>2306</v>
      </c>
      <c r="D1566" t="s">
        <v>4</v>
      </c>
      <c r="E1566" t="s">
        <v>2291</v>
      </c>
      <c r="F1566" t="s">
        <v>2307</v>
      </c>
      <c r="G1566" t="s">
        <v>1865</v>
      </c>
      <c r="H1566" t="n">
        <v>96.7</v>
      </c>
      <c r="I1566">
        <f>SUM(H1567:H1570)</f>
      </c>
      <c r="J1566">
        <f>I1567+73.3</f>
      </c>
      <c r="K1566"/>
      <c r="L1566"/>
      <c r="M1566"/>
      <c r="N1566" t="s">
        <v>19</v>
      </c>
      <c r="O1566" t="s">
        <v>9</v>
      </c>
      <c r="P1566"/>
      <c r="Q1566" t="s">
        <v>10</v>
      </c>
      <c r="R1566" t="n">
        <v>12600.0</v>
      </c>
      <c r="S1566" t="n">
        <v>0.0</v>
      </c>
      <c r="T1566" t="s">
        <v>9</v>
      </c>
      <c r="U1566" t="s">
        <v>854</v>
      </c>
      <c r="V1566"/>
      <c r="W1566"/>
    </row>
    <row r="1567">
      <c r="A1567" t="s">
        <v>2173</v>
      </c>
      <c r="B1567"/>
      <c r="C1567"/>
      <c r="D1567"/>
      <c r="E1567"/>
      <c r="F1567" t="s">
        <v>2308</v>
      </c>
      <c r="G1567" t="s">
        <v>1865</v>
      </c>
      <c r="H1567" t="n">
        <v>96.5</v>
      </c>
      <c r="I1567"/>
      <c r="J1567"/>
      <c r="K1567"/>
      <c r="L1567"/>
      <c r="M1567"/>
      <c r="N1567" t="s">
        <v>19</v>
      </c>
      <c r="O1567" t="s">
        <v>9</v>
      </c>
      <c r="P1567"/>
      <c r="Q1567" t="s">
        <v>10</v>
      </c>
      <c r="R1567" t="n">
        <v>12600.0</v>
      </c>
      <c r="S1567" t="n">
        <v>0.0</v>
      </c>
      <c r="T1567" t="s">
        <v>9</v>
      </c>
      <c r="U1567" t="s">
        <v>854</v>
      </c>
      <c r="V1567"/>
      <c r="W1567"/>
    </row>
    <row r="1568">
      <c r="A1568" t="s">
        <v>2173</v>
      </c>
      <c r="B1568"/>
      <c r="C1568"/>
      <c r="D1568"/>
      <c r="E1568"/>
      <c r="F1568" t="s">
        <v>2309</v>
      </c>
      <c r="G1568" t="s">
        <v>1865</v>
      </c>
      <c r="H1568" t="n">
        <v>95.5</v>
      </c>
      <c r="I1568"/>
      <c r="J1568"/>
      <c r="K1568"/>
      <c r="L1568"/>
      <c r="M1568"/>
      <c r="N1568" t="s">
        <v>19</v>
      </c>
      <c r="O1568" t="s">
        <v>9</v>
      </c>
      <c r="P1568"/>
      <c r="Q1568" t="s">
        <v>10</v>
      </c>
      <c r="R1568" t="n">
        <v>12400.0</v>
      </c>
      <c r="S1568" t="n">
        <v>0.0</v>
      </c>
      <c r="T1568" t="s">
        <v>9</v>
      </c>
      <c r="U1568" t="s">
        <v>854</v>
      </c>
      <c r="V1568"/>
      <c r="W1568"/>
    </row>
    <row r="1569">
      <c r="A1569" t="s">
        <v>2173</v>
      </c>
      <c r="B1569"/>
      <c r="C1569"/>
      <c r="D1569"/>
      <c r="E1569"/>
      <c r="F1569" t="s">
        <v>2310</v>
      </c>
      <c r="G1569" t="s">
        <v>1865</v>
      </c>
      <c r="H1569" t="n">
        <v>95.7</v>
      </c>
      <c r="I1569"/>
      <c r="J1569"/>
      <c r="K1569"/>
      <c r="L1569"/>
      <c r="M1569"/>
      <c r="N1569" t="s">
        <v>19</v>
      </c>
      <c r="O1569" t="s">
        <v>9</v>
      </c>
      <c r="P1569"/>
      <c r="Q1569" t="s">
        <v>10</v>
      </c>
      <c r="R1569" t="n">
        <v>12400.0</v>
      </c>
      <c r="S1569" t="n">
        <v>0.0</v>
      </c>
      <c r="T1569" t="s">
        <v>9</v>
      </c>
      <c r="U1569" t="s">
        <v>854</v>
      </c>
      <c r="V1569"/>
      <c r="W1569"/>
    </row>
    <row r="1570">
      <c r="A1570" t="s">
        <v>2173</v>
      </c>
      <c r="B1570"/>
      <c r="C1570" t="s">
        <v>2311</v>
      </c>
      <c r="D1570" t="s">
        <v>4</v>
      </c>
      <c r="E1570" t="s">
        <v>2084</v>
      </c>
      <c r="F1570" t="s">
        <v>2312</v>
      </c>
      <c r="G1570" t="s">
        <v>345</v>
      </c>
      <c r="H1570" t="n">
        <v>90.2</v>
      </c>
      <c r="I1570">
        <f>SUM(H1571:H1574)</f>
      </c>
      <c r="J1570">
        <f>I1571+61.6</f>
      </c>
      <c r="K1570"/>
      <c r="L1570"/>
      <c r="M1570"/>
      <c r="N1570" t="s">
        <v>19</v>
      </c>
      <c r="O1570" t="s">
        <v>9</v>
      </c>
      <c r="P1570"/>
      <c r="Q1570" t="s">
        <v>10</v>
      </c>
      <c r="R1570" t="n">
        <v>12600.0</v>
      </c>
      <c r="S1570" t="n">
        <v>1.0</v>
      </c>
      <c r="T1570" t="s">
        <v>9</v>
      </c>
      <c r="U1570" t="s">
        <v>854</v>
      </c>
      <c r="V1570"/>
      <c r="W1570"/>
    </row>
    <row r="1571">
      <c r="A1571" t="s">
        <v>2173</v>
      </c>
      <c r="B1571"/>
      <c r="C1571"/>
      <c r="D1571"/>
      <c r="E1571"/>
      <c r="F1571" t="s">
        <v>2313</v>
      </c>
      <c r="G1571" t="s">
        <v>345</v>
      </c>
      <c r="H1571" t="n">
        <v>91.2</v>
      </c>
      <c r="I1571"/>
      <c r="J1571"/>
      <c r="K1571"/>
      <c r="L1571"/>
      <c r="M1571"/>
      <c r="N1571" t="s">
        <v>19</v>
      </c>
      <c r="O1571" t="s">
        <v>9</v>
      </c>
      <c r="P1571"/>
      <c r="Q1571" t="s">
        <v>10</v>
      </c>
      <c r="R1571" t="n">
        <v>12700.0</v>
      </c>
      <c r="S1571" t="n">
        <v>1.0</v>
      </c>
      <c r="T1571" t="s">
        <v>9</v>
      </c>
      <c r="U1571" t="s">
        <v>854</v>
      </c>
      <c r="V1571"/>
      <c r="W1571"/>
    </row>
    <row r="1572">
      <c r="A1572" t="s">
        <v>2173</v>
      </c>
      <c r="B1572"/>
      <c r="C1572"/>
      <c r="D1572"/>
      <c r="E1572"/>
      <c r="F1572" t="s">
        <v>2314</v>
      </c>
      <c r="G1572" t="s">
        <v>345</v>
      </c>
      <c r="H1572" t="n">
        <v>90.2</v>
      </c>
      <c r="I1572"/>
      <c r="J1572"/>
      <c r="K1572"/>
      <c r="L1572"/>
      <c r="M1572"/>
      <c r="N1572" t="s">
        <v>19</v>
      </c>
      <c r="O1572" t="s">
        <v>9</v>
      </c>
      <c r="P1572"/>
      <c r="Q1572" t="s">
        <v>10</v>
      </c>
      <c r="R1572" t="n">
        <v>12600.0</v>
      </c>
      <c r="S1572" t="n">
        <v>0.0</v>
      </c>
      <c r="T1572" t="s">
        <v>9</v>
      </c>
      <c r="U1572" t="s">
        <v>854</v>
      </c>
      <c r="V1572"/>
      <c r="W1572"/>
    </row>
    <row r="1573">
      <c r="A1573" t="s">
        <v>2173</v>
      </c>
      <c r="B1573"/>
      <c r="C1573"/>
      <c r="D1573"/>
      <c r="E1573"/>
      <c r="F1573" t="s">
        <v>2315</v>
      </c>
      <c r="G1573" t="s">
        <v>345</v>
      </c>
      <c r="H1573" t="n">
        <v>90.6</v>
      </c>
      <c r="I1573"/>
      <c r="J1573"/>
      <c r="K1573"/>
      <c r="L1573"/>
      <c r="M1573"/>
      <c r="N1573" t="s">
        <v>19</v>
      </c>
      <c r="O1573" t="s">
        <v>9</v>
      </c>
      <c r="P1573"/>
      <c r="Q1573" t="s">
        <v>10</v>
      </c>
      <c r="R1573" t="n">
        <v>12600.0</v>
      </c>
      <c r="S1573" t="n">
        <v>0.0</v>
      </c>
      <c r="T1573" t="s">
        <v>9</v>
      </c>
      <c r="U1573" t="s">
        <v>854</v>
      </c>
      <c r="V1573"/>
      <c r="W1573"/>
    </row>
    <row r="1574">
      <c r="A1574" t="s">
        <v>2173</v>
      </c>
      <c r="B1574"/>
      <c r="C1574" t="s">
        <v>2316</v>
      </c>
      <c r="D1574" t="s">
        <v>4</v>
      </c>
      <c r="E1574" t="s">
        <v>2084</v>
      </c>
      <c r="F1574" t="s">
        <v>2317</v>
      </c>
      <c r="G1574" t="s">
        <v>345</v>
      </c>
      <c r="H1574" t="n">
        <v>89.6</v>
      </c>
      <c r="I1574">
        <f>SUM(H1575:H1578)</f>
      </c>
      <c r="J1574">
        <f>I1575+61.6</f>
      </c>
      <c r="K1574"/>
      <c r="L1574"/>
      <c r="M1574"/>
      <c r="N1574" t="s">
        <v>19</v>
      </c>
      <c r="O1574" t="s">
        <v>9</v>
      </c>
      <c r="P1574"/>
      <c r="Q1574" t="s">
        <v>10</v>
      </c>
      <c r="R1574" t="n">
        <v>12500.0</v>
      </c>
      <c r="S1574" t="n">
        <v>0.0</v>
      </c>
      <c r="T1574" t="s">
        <v>9</v>
      </c>
      <c r="U1574" t="s">
        <v>854</v>
      </c>
      <c r="V1574"/>
      <c r="W1574"/>
    </row>
    <row r="1575">
      <c r="A1575" t="s">
        <v>2173</v>
      </c>
      <c r="B1575"/>
      <c r="C1575"/>
      <c r="D1575"/>
      <c r="E1575"/>
      <c r="F1575" t="s">
        <v>2318</v>
      </c>
      <c r="G1575" t="s">
        <v>345</v>
      </c>
      <c r="H1575" t="n">
        <v>89.2</v>
      </c>
      <c r="I1575"/>
      <c r="J1575"/>
      <c r="K1575"/>
      <c r="L1575"/>
      <c r="M1575"/>
      <c r="N1575" t="s">
        <v>19</v>
      </c>
      <c r="O1575" t="s">
        <v>9</v>
      </c>
      <c r="P1575"/>
      <c r="Q1575" t="s">
        <v>10</v>
      </c>
      <c r="R1575" t="n">
        <v>12500.0</v>
      </c>
      <c r="S1575" t="n">
        <v>0.0</v>
      </c>
      <c r="T1575" t="s">
        <v>9</v>
      </c>
      <c r="U1575" t="s">
        <v>854</v>
      </c>
      <c r="V1575"/>
      <c r="W1575"/>
    </row>
    <row r="1576">
      <c r="A1576" t="s">
        <v>2173</v>
      </c>
      <c r="B1576"/>
      <c r="C1576"/>
      <c r="D1576"/>
      <c r="E1576"/>
      <c r="F1576" t="s">
        <v>2319</v>
      </c>
      <c r="G1576" t="s">
        <v>345</v>
      </c>
      <c r="H1576" t="n">
        <v>89.6</v>
      </c>
      <c r="I1576"/>
      <c r="J1576"/>
      <c r="K1576"/>
      <c r="L1576"/>
      <c r="M1576"/>
      <c r="N1576" t="s">
        <v>19</v>
      </c>
      <c r="O1576" t="s">
        <v>9</v>
      </c>
      <c r="P1576"/>
      <c r="Q1576" t="s">
        <v>10</v>
      </c>
      <c r="R1576" t="n">
        <v>12500.0</v>
      </c>
      <c r="S1576" t="n">
        <v>0.0</v>
      </c>
      <c r="T1576" t="s">
        <v>9</v>
      </c>
      <c r="U1576" t="s">
        <v>854</v>
      </c>
      <c r="V1576"/>
      <c r="W1576"/>
    </row>
    <row r="1577">
      <c r="A1577" t="s">
        <v>2173</v>
      </c>
      <c r="B1577"/>
      <c r="C1577"/>
      <c r="D1577"/>
      <c r="E1577"/>
      <c r="F1577" t="s">
        <v>2320</v>
      </c>
      <c r="G1577" t="s">
        <v>345</v>
      </c>
      <c r="H1577" t="n">
        <v>88.6</v>
      </c>
      <c r="I1577"/>
      <c r="J1577"/>
      <c r="K1577"/>
      <c r="L1577"/>
      <c r="M1577"/>
      <c r="N1577" t="s">
        <v>19</v>
      </c>
      <c r="O1577" t="s">
        <v>9</v>
      </c>
      <c r="P1577"/>
      <c r="Q1577" t="s">
        <v>10</v>
      </c>
      <c r="R1577" t="n">
        <v>12300.0</v>
      </c>
      <c r="S1577" t="n">
        <v>0.0</v>
      </c>
      <c r="T1577" t="s">
        <v>9</v>
      </c>
      <c r="U1577" t="s">
        <v>854</v>
      </c>
      <c r="V1577"/>
      <c r="W1577"/>
    </row>
    <row r="1578">
      <c r="A1578" t="s">
        <v>2173</v>
      </c>
      <c r="B1578"/>
      <c r="C1578" t="s">
        <v>2321</v>
      </c>
      <c r="D1578" t="s">
        <v>4</v>
      </c>
      <c r="E1578" t="s">
        <v>2084</v>
      </c>
      <c r="F1578" t="s">
        <v>2322</v>
      </c>
      <c r="G1578" t="s">
        <v>345</v>
      </c>
      <c r="H1578" t="n">
        <v>88.6</v>
      </c>
      <c r="I1578">
        <f>SUM(H1579:H1582)</f>
      </c>
      <c r="J1578">
        <f>I1579+61.6</f>
      </c>
      <c r="K1578"/>
      <c r="L1578"/>
      <c r="M1578"/>
      <c r="N1578" t="s">
        <v>19</v>
      </c>
      <c r="O1578" t="s">
        <v>9</v>
      </c>
      <c r="P1578"/>
      <c r="Q1578" t="s">
        <v>10</v>
      </c>
      <c r="R1578" t="n">
        <v>12300.0</v>
      </c>
      <c r="S1578" t="n">
        <v>0.0</v>
      </c>
      <c r="T1578" t="s">
        <v>9</v>
      </c>
      <c r="U1578" t="s">
        <v>854</v>
      </c>
      <c r="V1578"/>
      <c r="W1578"/>
    </row>
    <row r="1579">
      <c r="A1579" t="s">
        <v>2173</v>
      </c>
      <c r="B1579"/>
      <c r="C1579"/>
      <c r="D1579"/>
      <c r="E1579"/>
      <c r="F1579" t="s">
        <v>2323</v>
      </c>
      <c r="G1579" t="s">
        <v>345</v>
      </c>
      <c r="H1579" t="n">
        <v>88.6</v>
      </c>
      <c r="I1579"/>
      <c r="J1579"/>
      <c r="K1579"/>
      <c r="L1579"/>
      <c r="M1579"/>
      <c r="N1579" t="s">
        <v>19</v>
      </c>
      <c r="O1579" t="s">
        <v>9</v>
      </c>
      <c r="P1579"/>
      <c r="Q1579" t="s">
        <v>10</v>
      </c>
      <c r="R1579" t="n">
        <v>12300.0</v>
      </c>
      <c r="S1579" t="n">
        <v>0.0</v>
      </c>
      <c r="T1579" t="s">
        <v>9</v>
      </c>
      <c r="U1579" t="s">
        <v>854</v>
      </c>
      <c r="V1579"/>
      <c r="W1579"/>
    </row>
    <row r="1580">
      <c r="A1580" t="s">
        <v>2173</v>
      </c>
      <c r="B1580"/>
      <c r="C1580"/>
      <c r="D1580"/>
      <c r="E1580"/>
      <c r="F1580" t="s">
        <v>2324</v>
      </c>
      <c r="G1580" t="s">
        <v>345</v>
      </c>
      <c r="H1580" t="n">
        <v>88.2</v>
      </c>
      <c r="I1580"/>
      <c r="J1580"/>
      <c r="K1580"/>
      <c r="L1580"/>
      <c r="M1580"/>
      <c r="N1580" t="s">
        <v>19</v>
      </c>
      <c r="O1580" t="s">
        <v>9</v>
      </c>
      <c r="P1580"/>
      <c r="Q1580" t="s">
        <v>10</v>
      </c>
      <c r="R1580" t="n">
        <v>12300.0</v>
      </c>
      <c r="S1580" t="n">
        <v>0.0</v>
      </c>
      <c r="T1580" t="s">
        <v>9</v>
      </c>
      <c r="U1580" t="s">
        <v>854</v>
      </c>
      <c r="V1580"/>
      <c r="W1580"/>
    </row>
    <row r="1581">
      <c r="A1581" t="s">
        <v>2173</v>
      </c>
      <c r="B1581"/>
      <c r="C1581"/>
      <c r="D1581"/>
      <c r="E1581"/>
      <c r="F1581" t="s">
        <v>2325</v>
      </c>
      <c r="G1581" t="s">
        <v>345</v>
      </c>
      <c r="H1581" t="n">
        <v>88.4</v>
      </c>
      <c r="I1581"/>
      <c r="J1581"/>
      <c r="K1581"/>
      <c r="L1581"/>
      <c r="M1581"/>
      <c r="N1581" t="s">
        <v>19</v>
      </c>
      <c r="O1581" t="s">
        <v>9</v>
      </c>
      <c r="P1581"/>
      <c r="Q1581" t="s">
        <v>10</v>
      </c>
      <c r="R1581" t="n">
        <v>12300.0</v>
      </c>
      <c r="S1581" t="n">
        <v>0.0</v>
      </c>
      <c r="T1581" t="s">
        <v>9</v>
      </c>
      <c r="U1581" t="s">
        <v>854</v>
      </c>
      <c r="V1581"/>
      <c r="W1581"/>
    </row>
    <row r="1582">
      <c r="A1582" t="s">
        <v>2173</v>
      </c>
      <c r="B1582"/>
      <c r="C1582" t="s">
        <v>2326</v>
      </c>
      <c r="D1582" t="s">
        <v>4</v>
      </c>
      <c r="E1582" t="s">
        <v>2084</v>
      </c>
      <c r="F1582" t="s">
        <v>2327</v>
      </c>
      <c r="G1582" t="s">
        <v>345</v>
      </c>
      <c r="H1582" t="n">
        <v>88.6</v>
      </c>
      <c r="I1582">
        <f>SUM(H1583:H1586)</f>
      </c>
      <c r="J1582">
        <f>I1583+61.6</f>
      </c>
      <c r="K1582"/>
      <c r="L1582"/>
      <c r="M1582"/>
      <c r="N1582" t="s">
        <v>19</v>
      </c>
      <c r="O1582" t="s">
        <v>9</v>
      </c>
      <c r="P1582"/>
      <c r="Q1582" t="s">
        <v>10</v>
      </c>
      <c r="R1582" t="n">
        <v>12300.0</v>
      </c>
      <c r="S1582" t="n">
        <v>0.0</v>
      </c>
      <c r="T1582" t="s">
        <v>9</v>
      </c>
      <c r="U1582" t="s">
        <v>854</v>
      </c>
      <c r="V1582"/>
      <c r="W1582"/>
    </row>
    <row r="1583">
      <c r="A1583" t="s">
        <v>2173</v>
      </c>
      <c r="B1583"/>
      <c r="C1583"/>
      <c r="D1583"/>
      <c r="E1583"/>
      <c r="F1583" t="s">
        <v>2328</v>
      </c>
      <c r="G1583" t="s">
        <v>345</v>
      </c>
      <c r="H1583" t="n">
        <v>89.6</v>
      </c>
      <c r="I1583"/>
      <c r="J1583"/>
      <c r="K1583"/>
      <c r="L1583"/>
      <c r="M1583"/>
      <c r="N1583" t="s">
        <v>19</v>
      </c>
      <c r="O1583" t="s">
        <v>9</v>
      </c>
      <c r="P1583"/>
      <c r="Q1583" t="s">
        <v>10</v>
      </c>
      <c r="R1583" t="n">
        <v>12500.0</v>
      </c>
      <c r="S1583" t="n">
        <v>0.0</v>
      </c>
      <c r="T1583" t="s">
        <v>9</v>
      </c>
      <c r="U1583" t="s">
        <v>854</v>
      </c>
      <c r="V1583"/>
      <c r="W1583"/>
    </row>
    <row r="1584">
      <c r="A1584" t="s">
        <v>2173</v>
      </c>
      <c r="B1584"/>
      <c r="C1584"/>
      <c r="D1584"/>
      <c r="E1584"/>
      <c r="F1584" t="s">
        <v>2329</v>
      </c>
      <c r="G1584" t="s">
        <v>345</v>
      </c>
      <c r="H1584" t="n">
        <v>89.0</v>
      </c>
      <c r="I1584"/>
      <c r="J1584"/>
      <c r="K1584"/>
      <c r="L1584"/>
      <c r="M1584"/>
      <c r="N1584" t="s">
        <v>19</v>
      </c>
      <c r="O1584" t="s">
        <v>9</v>
      </c>
      <c r="P1584"/>
      <c r="Q1584" t="s">
        <v>10</v>
      </c>
      <c r="R1584" t="n">
        <v>12400.0</v>
      </c>
      <c r="S1584" t="n">
        <v>0.0</v>
      </c>
      <c r="T1584" t="s">
        <v>9</v>
      </c>
      <c r="U1584" t="s">
        <v>854</v>
      </c>
      <c r="V1584"/>
      <c r="W1584"/>
    </row>
    <row r="1585">
      <c r="A1585" t="s">
        <v>2173</v>
      </c>
      <c r="B1585"/>
      <c r="C1585"/>
      <c r="D1585"/>
      <c r="E1585"/>
      <c r="F1585" t="s">
        <v>2330</v>
      </c>
      <c r="G1585" t="s">
        <v>345</v>
      </c>
      <c r="H1585" t="n">
        <v>94.0</v>
      </c>
      <c r="I1585"/>
      <c r="J1585"/>
      <c r="K1585"/>
      <c r="L1585"/>
      <c r="M1585"/>
      <c r="N1585" t="s">
        <v>19</v>
      </c>
      <c r="O1585" t="s">
        <v>9</v>
      </c>
      <c r="P1585"/>
      <c r="Q1585" t="s">
        <v>10</v>
      </c>
      <c r="R1585" t="n">
        <v>13100.0</v>
      </c>
      <c r="S1585" t="n">
        <v>1.0</v>
      </c>
      <c r="T1585" t="s">
        <v>9</v>
      </c>
      <c r="U1585" t="s">
        <v>854</v>
      </c>
      <c r="V1585"/>
      <c r="W1585"/>
    </row>
    <row r="1586">
      <c r="A1586" t="s">
        <v>2173</v>
      </c>
      <c r="B1586"/>
      <c r="C1586" t="s">
        <v>2331</v>
      </c>
      <c r="D1586" t="s">
        <v>4</v>
      </c>
      <c r="E1586" t="s">
        <v>2084</v>
      </c>
      <c r="F1586" t="s">
        <v>2332</v>
      </c>
      <c r="G1586" t="s">
        <v>345</v>
      </c>
      <c r="H1586" t="n">
        <v>90.2</v>
      </c>
      <c r="I1586">
        <f>SUM(H1587:H1590)</f>
      </c>
      <c r="J1586">
        <f>I1587+61.6</f>
      </c>
      <c r="K1586"/>
      <c r="L1586"/>
      <c r="M1586"/>
      <c r="N1586" t="s">
        <v>19</v>
      </c>
      <c r="O1586" t="s">
        <v>9</v>
      </c>
      <c r="P1586"/>
      <c r="Q1586" t="s">
        <v>10</v>
      </c>
      <c r="R1586" t="n">
        <v>12600.0</v>
      </c>
      <c r="S1586" t="n">
        <v>0.0</v>
      </c>
      <c r="T1586" t="s">
        <v>9</v>
      </c>
      <c r="U1586" t="s">
        <v>854</v>
      </c>
      <c r="V1586"/>
      <c r="W1586"/>
    </row>
    <row r="1587">
      <c r="A1587" t="s">
        <v>2173</v>
      </c>
      <c r="B1587"/>
      <c r="C1587"/>
      <c r="D1587"/>
      <c r="E1587"/>
      <c r="F1587" t="s">
        <v>2333</v>
      </c>
      <c r="G1587" t="s">
        <v>345</v>
      </c>
      <c r="H1587" t="n">
        <v>90.8</v>
      </c>
      <c r="I1587"/>
      <c r="J1587"/>
      <c r="K1587"/>
      <c r="L1587"/>
      <c r="M1587"/>
      <c r="N1587" t="s">
        <v>19</v>
      </c>
      <c r="O1587" t="s">
        <v>9</v>
      </c>
      <c r="P1587"/>
      <c r="Q1587" t="s">
        <v>10</v>
      </c>
      <c r="R1587" t="n">
        <v>12600.0</v>
      </c>
      <c r="S1587" t="n">
        <v>0.0</v>
      </c>
      <c r="T1587" t="s">
        <v>9</v>
      </c>
      <c r="U1587" t="s">
        <v>854</v>
      </c>
      <c r="V1587"/>
      <c r="W1587"/>
    </row>
    <row r="1588">
      <c r="A1588" t="s">
        <v>2173</v>
      </c>
      <c r="B1588"/>
      <c r="C1588"/>
      <c r="D1588"/>
      <c r="E1588"/>
      <c r="F1588" t="s">
        <v>2334</v>
      </c>
      <c r="G1588" t="s">
        <v>345</v>
      </c>
      <c r="H1588" t="n">
        <v>94.2</v>
      </c>
      <c r="I1588"/>
      <c r="J1588"/>
      <c r="K1588"/>
      <c r="L1588"/>
      <c r="M1588"/>
      <c r="N1588" t="s">
        <v>19</v>
      </c>
      <c r="O1588" t="s">
        <v>9</v>
      </c>
      <c r="P1588"/>
      <c r="Q1588" t="s">
        <v>10</v>
      </c>
      <c r="R1588" t="n">
        <v>13100.0</v>
      </c>
      <c r="S1588" t="n">
        <v>1.0</v>
      </c>
      <c r="T1588" t="s">
        <v>9</v>
      </c>
      <c r="U1588" t="s">
        <v>854</v>
      </c>
      <c r="V1588"/>
      <c r="W1588"/>
    </row>
    <row r="1589">
      <c r="A1589" t="s">
        <v>2173</v>
      </c>
      <c r="B1589"/>
      <c r="C1589"/>
      <c r="D1589"/>
      <c r="E1589"/>
      <c r="F1589" t="s">
        <v>2335</v>
      </c>
      <c r="G1589" t="s">
        <v>345</v>
      </c>
      <c r="H1589" t="n">
        <v>87.8</v>
      </c>
      <c r="I1589"/>
      <c r="J1589"/>
      <c r="K1589"/>
      <c r="L1589"/>
      <c r="M1589"/>
      <c r="N1589" t="s">
        <v>19</v>
      </c>
      <c r="O1589" t="s">
        <v>9</v>
      </c>
      <c r="P1589"/>
      <c r="Q1589" t="s">
        <v>10</v>
      </c>
      <c r="R1589" t="n">
        <v>12200.0</v>
      </c>
      <c r="S1589" t="n">
        <v>0.0</v>
      </c>
      <c r="T1589" t="s">
        <v>9</v>
      </c>
      <c r="U1589" t="s">
        <v>854</v>
      </c>
      <c r="V1589"/>
      <c r="W1589"/>
    </row>
    <row r="1590">
      <c r="A1590" t="s">
        <v>2173</v>
      </c>
      <c r="B1590"/>
      <c r="C1590" t="s">
        <v>2336</v>
      </c>
      <c r="D1590" t="s">
        <v>4</v>
      </c>
      <c r="E1590" t="s">
        <v>2084</v>
      </c>
      <c r="F1590" t="s">
        <v>2337</v>
      </c>
      <c r="G1590" t="s">
        <v>345</v>
      </c>
      <c r="H1590" t="n">
        <v>87.6</v>
      </c>
      <c r="I1590">
        <f>SUM(H1591:H1594)</f>
      </c>
      <c r="J1590">
        <f>I1591+61.6</f>
      </c>
      <c r="K1590"/>
      <c r="L1590"/>
      <c r="M1590"/>
      <c r="N1590" t="s">
        <v>19</v>
      </c>
      <c r="O1590" t="s">
        <v>9</v>
      </c>
      <c r="P1590"/>
      <c r="Q1590" t="s">
        <v>10</v>
      </c>
      <c r="R1590" t="n">
        <v>12200.0</v>
      </c>
      <c r="S1590" t="n">
        <v>0.0</v>
      </c>
      <c r="T1590" t="s">
        <v>9</v>
      </c>
      <c r="U1590" t="s">
        <v>854</v>
      </c>
      <c r="V1590"/>
      <c r="W1590"/>
    </row>
    <row r="1591">
      <c r="A1591" t="s">
        <v>2173</v>
      </c>
      <c r="B1591"/>
      <c r="C1591"/>
      <c r="D1591"/>
      <c r="E1591"/>
      <c r="F1591" t="s">
        <v>2338</v>
      </c>
      <c r="G1591" t="s">
        <v>345</v>
      </c>
      <c r="H1591" t="n">
        <v>88.0</v>
      </c>
      <c r="I1591"/>
      <c r="J1591"/>
      <c r="K1591"/>
      <c r="L1591"/>
      <c r="M1591"/>
      <c r="N1591" t="s">
        <v>19</v>
      </c>
      <c r="O1591" t="s">
        <v>9</v>
      </c>
      <c r="P1591"/>
      <c r="Q1591" t="s">
        <v>10</v>
      </c>
      <c r="R1591" t="n">
        <v>12300.0</v>
      </c>
      <c r="S1591" t="n">
        <v>0.0</v>
      </c>
      <c r="T1591" t="s">
        <v>9</v>
      </c>
      <c r="U1591" t="s">
        <v>854</v>
      </c>
      <c r="V1591"/>
      <c r="W1591"/>
    </row>
    <row r="1592">
      <c r="A1592" t="s">
        <v>2173</v>
      </c>
      <c r="B1592"/>
      <c r="C1592"/>
      <c r="D1592"/>
      <c r="E1592"/>
      <c r="F1592" t="s">
        <v>2339</v>
      </c>
      <c r="G1592" t="s">
        <v>345</v>
      </c>
      <c r="H1592" t="n">
        <v>87.4</v>
      </c>
      <c r="I1592"/>
      <c r="J1592"/>
      <c r="K1592"/>
      <c r="L1592"/>
      <c r="M1592"/>
      <c r="N1592" t="s">
        <v>19</v>
      </c>
      <c r="O1592" t="s">
        <v>9</v>
      </c>
      <c r="P1592"/>
      <c r="Q1592" t="s">
        <v>10</v>
      </c>
      <c r="R1592" t="n">
        <v>12200.0</v>
      </c>
      <c r="S1592" t="n">
        <v>0.0</v>
      </c>
      <c r="T1592" t="s">
        <v>9</v>
      </c>
      <c r="U1592" t="s">
        <v>854</v>
      </c>
      <c r="V1592"/>
      <c r="W1592"/>
    </row>
    <row r="1593">
      <c r="A1593" t="s">
        <v>2173</v>
      </c>
      <c r="B1593"/>
      <c r="C1593"/>
      <c r="D1593"/>
      <c r="E1593"/>
      <c r="F1593" t="s">
        <v>2340</v>
      </c>
      <c r="G1593" t="s">
        <v>345</v>
      </c>
      <c r="H1593" t="n">
        <v>88.2</v>
      </c>
      <c r="I1593"/>
      <c r="J1593"/>
      <c r="K1593"/>
      <c r="L1593"/>
      <c r="M1593"/>
      <c r="N1593" t="s">
        <v>19</v>
      </c>
      <c r="O1593" t="s">
        <v>9</v>
      </c>
      <c r="P1593"/>
      <c r="Q1593" t="s">
        <v>10</v>
      </c>
      <c r="R1593" t="n">
        <v>12300.0</v>
      </c>
      <c r="S1593" t="n">
        <v>0.0</v>
      </c>
      <c r="T1593" t="s">
        <v>9</v>
      </c>
      <c r="U1593" t="s">
        <v>854</v>
      </c>
      <c r="V1593"/>
      <c r="W1593"/>
    </row>
    <row r="1594">
      <c r="A1594" t="s">
        <v>2173</v>
      </c>
      <c r="B1594"/>
      <c r="C1594" t="s">
        <v>2341</v>
      </c>
      <c r="D1594" t="s">
        <v>4</v>
      </c>
      <c r="E1594" t="s">
        <v>2084</v>
      </c>
      <c r="F1594" t="s">
        <v>2342</v>
      </c>
      <c r="G1594" t="s">
        <v>345</v>
      </c>
      <c r="H1594" t="n">
        <v>87.8</v>
      </c>
      <c r="I1594">
        <f>SUM(H1595:H1598)</f>
      </c>
      <c r="J1594">
        <f>I1595+61.6</f>
      </c>
      <c r="K1594"/>
      <c r="L1594"/>
      <c r="M1594"/>
      <c r="N1594" t="s">
        <v>19</v>
      </c>
      <c r="O1594" t="s">
        <v>9</v>
      </c>
      <c r="P1594"/>
      <c r="Q1594" t="s">
        <v>10</v>
      </c>
      <c r="R1594" t="n">
        <v>12200.0</v>
      </c>
      <c r="S1594" t="n">
        <v>0.0</v>
      </c>
      <c r="T1594" t="s">
        <v>9</v>
      </c>
      <c r="U1594" t="s">
        <v>854</v>
      </c>
      <c r="V1594"/>
      <c r="W1594"/>
    </row>
    <row r="1595">
      <c r="A1595" t="s">
        <v>2173</v>
      </c>
      <c r="B1595"/>
      <c r="C1595"/>
      <c r="D1595"/>
      <c r="E1595"/>
      <c r="F1595" t="s">
        <v>2343</v>
      </c>
      <c r="G1595" t="s">
        <v>345</v>
      </c>
      <c r="H1595" t="n">
        <v>88.0</v>
      </c>
      <c r="I1595"/>
      <c r="J1595"/>
      <c r="K1595"/>
      <c r="L1595"/>
      <c r="M1595"/>
      <c r="N1595" t="s">
        <v>19</v>
      </c>
      <c r="O1595" t="s">
        <v>9</v>
      </c>
      <c r="P1595"/>
      <c r="Q1595" t="s">
        <v>10</v>
      </c>
      <c r="R1595" t="n">
        <v>12300.0</v>
      </c>
      <c r="S1595" t="n">
        <v>0.0</v>
      </c>
      <c r="T1595" t="s">
        <v>9</v>
      </c>
      <c r="U1595" t="s">
        <v>854</v>
      </c>
      <c r="V1595"/>
      <c r="W1595"/>
    </row>
    <row r="1596">
      <c r="A1596" t="s">
        <v>2173</v>
      </c>
      <c r="B1596"/>
      <c r="C1596"/>
      <c r="D1596"/>
      <c r="E1596"/>
      <c r="F1596" t="s">
        <v>2344</v>
      </c>
      <c r="G1596" t="s">
        <v>345</v>
      </c>
      <c r="H1596" t="n">
        <v>88.6</v>
      </c>
      <c r="I1596"/>
      <c r="J1596"/>
      <c r="K1596"/>
      <c r="L1596"/>
      <c r="M1596"/>
      <c r="N1596" t="s">
        <v>19</v>
      </c>
      <c r="O1596" t="s">
        <v>9</v>
      </c>
      <c r="P1596"/>
      <c r="Q1596" t="s">
        <v>10</v>
      </c>
      <c r="R1596" t="n">
        <v>12300.0</v>
      </c>
      <c r="S1596" t="n">
        <v>0.0</v>
      </c>
      <c r="T1596" t="s">
        <v>9</v>
      </c>
      <c r="U1596" t="s">
        <v>854</v>
      </c>
      <c r="V1596"/>
      <c r="W1596"/>
    </row>
    <row r="1597">
      <c r="A1597" t="s">
        <v>2173</v>
      </c>
      <c r="B1597"/>
      <c r="C1597"/>
      <c r="D1597"/>
      <c r="E1597"/>
      <c r="F1597" t="s">
        <v>2345</v>
      </c>
      <c r="G1597" t="s">
        <v>345</v>
      </c>
      <c r="H1597" t="n">
        <v>88.6</v>
      </c>
      <c r="I1597"/>
      <c r="J1597"/>
      <c r="K1597"/>
      <c r="L1597"/>
      <c r="M1597"/>
      <c r="N1597" t="s">
        <v>19</v>
      </c>
      <c r="O1597" t="s">
        <v>9</v>
      </c>
      <c r="P1597"/>
      <c r="Q1597" t="s">
        <v>10</v>
      </c>
      <c r="R1597" t="n">
        <v>12300.0</v>
      </c>
      <c r="S1597" t="n">
        <v>0.0</v>
      </c>
      <c r="T1597" t="s">
        <v>9</v>
      </c>
      <c r="U1597" t="s">
        <v>854</v>
      </c>
      <c r="V1597"/>
      <c r="W1597"/>
    </row>
    <row r="1598">
      <c r="A1598" t="s">
        <v>2173</v>
      </c>
      <c r="B1598"/>
      <c r="C1598" t="s">
        <v>2346</v>
      </c>
      <c r="D1598" t="s">
        <v>4</v>
      </c>
      <c r="E1598" t="s">
        <v>2084</v>
      </c>
      <c r="F1598" t="s">
        <v>2347</v>
      </c>
      <c r="G1598" t="s">
        <v>345</v>
      </c>
      <c r="H1598" t="n">
        <v>86.2</v>
      </c>
      <c r="I1598">
        <f>SUM(H1599:H1602)</f>
      </c>
      <c r="J1598">
        <f>I1599+61.6</f>
      </c>
      <c r="K1598"/>
      <c r="L1598"/>
      <c r="M1598"/>
      <c r="N1598" t="s">
        <v>19</v>
      </c>
      <c r="O1598" t="s">
        <v>9</v>
      </c>
      <c r="P1598"/>
      <c r="Q1598" t="s">
        <v>10</v>
      </c>
      <c r="R1598" t="n">
        <v>12000.0</v>
      </c>
      <c r="S1598" t="n">
        <v>0.0</v>
      </c>
      <c r="T1598" t="s">
        <v>9</v>
      </c>
      <c r="U1598" t="s">
        <v>854</v>
      </c>
      <c r="V1598"/>
      <c r="W1598"/>
    </row>
    <row r="1599">
      <c r="A1599" t="s">
        <v>2173</v>
      </c>
      <c r="B1599"/>
      <c r="C1599"/>
      <c r="D1599"/>
      <c r="E1599"/>
      <c r="F1599" t="s">
        <v>2348</v>
      </c>
      <c r="G1599" t="s">
        <v>345</v>
      </c>
      <c r="H1599" t="n">
        <v>88.0</v>
      </c>
      <c r="I1599"/>
      <c r="J1599"/>
      <c r="K1599"/>
      <c r="L1599"/>
      <c r="M1599"/>
      <c r="N1599" t="s">
        <v>19</v>
      </c>
      <c r="O1599" t="s">
        <v>9</v>
      </c>
      <c r="P1599"/>
      <c r="Q1599" t="s">
        <v>10</v>
      </c>
      <c r="R1599" t="n">
        <v>12300.0</v>
      </c>
      <c r="S1599" t="n">
        <v>0.0</v>
      </c>
      <c r="T1599" t="s">
        <v>9</v>
      </c>
      <c r="U1599" t="s">
        <v>854</v>
      </c>
      <c r="V1599"/>
      <c r="W1599"/>
    </row>
    <row r="1600">
      <c r="A1600" t="s">
        <v>2173</v>
      </c>
      <c r="B1600"/>
      <c r="C1600"/>
      <c r="D1600"/>
      <c r="E1600"/>
      <c r="F1600" t="s">
        <v>2349</v>
      </c>
      <c r="G1600" t="s">
        <v>345</v>
      </c>
      <c r="H1600" t="n">
        <v>88.6</v>
      </c>
      <c r="I1600"/>
      <c r="J1600"/>
      <c r="K1600"/>
      <c r="L1600"/>
      <c r="M1600"/>
      <c r="N1600" t="s">
        <v>19</v>
      </c>
      <c r="O1600" t="s">
        <v>9</v>
      </c>
      <c r="P1600"/>
      <c r="Q1600" t="s">
        <v>10</v>
      </c>
      <c r="R1600" t="n">
        <v>12300.0</v>
      </c>
      <c r="S1600" t="n">
        <v>0.0</v>
      </c>
      <c r="T1600" t="s">
        <v>9</v>
      </c>
      <c r="U1600" t="s">
        <v>854</v>
      </c>
      <c r="V1600"/>
      <c r="W1600"/>
    </row>
    <row r="1601">
      <c r="A1601" t="s">
        <v>2173</v>
      </c>
      <c r="B1601"/>
      <c r="C1601"/>
      <c r="D1601"/>
      <c r="E1601"/>
      <c r="F1601" t="s">
        <v>2350</v>
      </c>
      <c r="G1601" t="s">
        <v>345</v>
      </c>
      <c r="H1601" t="n">
        <v>88.0</v>
      </c>
      <c r="I1601"/>
      <c r="J1601"/>
      <c r="K1601"/>
      <c r="L1601"/>
      <c r="M1601"/>
      <c r="N1601" t="s">
        <v>19</v>
      </c>
      <c r="O1601" t="s">
        <v>9</v>
      </c>
      <c r="P1601"/>
      <c r="Q1601" t="s">
        <v>10</v>
      </c>
      <c r="R1601" t="n">
        <v>12300.0</v>
      </c>
      <c r="S1601" t="n">
        <v>0.0</v>
      </c>
      <c r="T1601" t="s">
        <v>9</v>
      </c>
      <c r="U1601" t="s">
        <v>854</v>
      </c>
      <c r="V1601"/>
      <c r="W1601"/>
    </row>
    <row r="1602">
      <c r="A1602" t="s">
        <v>2173</v>
      </c>
      <c r="B1602"/>
      <c r="C1602" t="s">
        <v>2351</v>
      </c>
      <c r="D1602" t="s">
        <v>4</v>
      </c>
      <c r="E1602" t="s">
        <v>2084</v>
      </c>
      <c r="F1602" t="s">
        <v>2352</v>
      </c>
      <c r="G1602" t="s">
        <v>345</v>
      </c>
      <c r="H1602" t="n">
        <v>87.6</v>
      </c>
      <c r="I1602">
        <f>SUM(H1603:H1606)</f>
      </c>
      <c r="J1602">
        <f>I1603+61.6</f>
      </c>
      <c r="K1602"/>
      <c r="L1602"/>
      <c r="M1602"/>
      <c r="N1602" t="s">
        <v>19</v>
      </c>
      <c r="O1602" t="s">
        <v>9</v>
      </c>
      <c r="P1602"/>
      <c r="Q1602" t="s">
        <v>10</v>
      </c>
      <c r="R1602" t="n">
        <v>12200.0</v>
      </c>
      <c r="S1602" t="n">
        <v>0.0</v>
      </c>
      <c r="T1602" t="s">
        <v>9</v>
      </c>
      <c r="U1602" t="s">
        <v>854</v>
      </c>
      <c r="V1602"/>
      <c r="W1602"/>
    </row>
    <row r="1603">
      <c r="A1603" t="s">
        <v>2173</v>
      </c>
      <c r="B1603"/>
      <c r="C1603"/>
      <c r="D1603"/>
      <c r="E1603"/>
      <c r="F1603" t="s">
        <v>2353</v>
      </c>
      <c r="G1603" t="s">
        <v>345</v>
      </c>
      <c r="H1603" t="n">
        <v>88.2</v>
      </c>
      <c r="I1603"/>
      <c r="J1603"/>
      <c r="K1603"/>
      <c r="L1603"/>
      <c r="M1603"/>
      <c r="N1603" t="s">
        <v>19</v>
      </c>
      <c r="O1603" t="s">
        <v>9</v>
      </c>
      <c r="P1603"/>
      <c r="Q1603" t="s">
        <v>10</v>
      </c>
      <c r="R1603" t="n">
        <v>12300.0</v>
      </c>
      <c r="S1603" t="n">
        <v>0.0</v>
      </c>
      <c r="T1603" t="s">
        <v>9</v>
      </c>
      <c r="U1603" t="s">
        <v>854</v>
      </c>
      <c r="V1603"/>
      <c r="W1603"/>
    </row>
    <row r="1604">
      <c r="A1604" t="s">
        <v>2173</v>
      </c>
      <c r="B1604"/>
      <c r="C1604"/>
      <c r="D1604"/>
      <c r="E1604"/>
      <c r="F1604" t="s">
        <v>2354</v>
      </c>
      <c r="G1604" t="s">
        <v>345</v>
      </c>
      <c r="H1604" t="n">
        <v>88.0</v>
      </c>
      <c r="I1604"/>
      <c r="J1604"/>
      <c r="K1604"/>
      <c r="L1604"/>
      <c r="M1604"/>
      <c r="N1604" t="s">
        <v>19</v>
      </c>
      <c r="O1604" t="s">
        <v>9</v>
      </c>
      <c r="P1604"/>
      <c r="Q1604" t="s">
        <v>10</v>
      </c>
      <c r="R1604" t="n">
        <v>12300.0</v>
      </c>
      <c r="S1604" t="n">
        <v>0.0</v>
      </c>
      <c r="T1604" t="s">
        <v>9</v>
      </c>
      <c r="U1604" t="s">
        <v>854</v>
      </c>
      <c r="V1604"/>
      <c r="W1604"/>
    </row>
    <row r="1605">
      <c r="A1605" t="s">
        <v>2173</v>
      </c>
      <c r="B1605"/>
      <c r="C1605"/>
      <c r="D1605"/>
      <c r="E1605"/>
      <c r="F1605" t="s">
        <v>2355</v>
      </c>
      <c r="G1605" t="s">
        <v>345</v>
      </c>
      <c r="H1605" t="n">
        <v>87.8</v>
      </c>
      <c r="I1605"/>
      <c r="J1605"/>
      <c r="K1605"/>
      <c r="L1605"/>
      <c r="M1605"/>
      <c r="N1605" t="s">
        <v>19</v>
      </c>
      <c r="O1605" t="s">
        <v>9</v>
      </c>
      <c r="P1605"/>
      <c r="Q1605" t="s">
        <v>10</v>
      </c>
      <c r="R1605" t="n">
        <v>12200.0</v>
      </c>
      <c r="S1605" t="n">
        <v>0.0</v>
      </c>
      <c r="T1605" t="s">
        <v>9</v>
      </c>
      <c r="U1605" t="s">
        <v>854</v>
      </c>
      <c r="V1605"/>
      <c r="W1605"/>
    </row>
    <row r="1606">
      <c r="A1606" t="s">
        <v>2173</v>
      </c>
      <c r="B1606"/>
      <c r="C1606" t="s">
        <v>2356</v>
      </c>
      <c r="D1606" t="s">
        <v>4</v>
      </c>
      <c r="E1606" t="s">
        <v>2084</v>
      </c>
      <c r="F1606" t="s">
        <v>2357</v>
      </c>
      <c r="G1606" t="s">
        <v>345</v>
      </c>
      <c r="H1606" t="n">
        <v>87.4</v>
      </c>
      <c r="I1606">
        <f>SUM(H1607:H1610)</f>
      </c>
      <c r="J1606">
        <f>I1607+61.6</f>
      </c>
      <c r="K1606"/>
      <c r="L1606"/>
      <c r="M1606"/>
      <c r="N1606" t="s">
        <v>19</v>
      </c>
      <c r="O1606" t="s">
        <v>9</v>
      </c>
      <c r="P1606"/>
      <c r="Q1606" t="s">
        <v>10</v>
      </c>
      <c r="R1606" t="n">
        <v>12200.0</v>
      </c>
      <c r="S1606" t="n">
        <v>0.0</v>
      </c>
      <c r="T1606" t="s">
        <v>9</v>
      </c>
      <c r="U1606" t="s">
        <v>854</v>
      </c>
      <c r="V1606"/>
      <c r="W1606"/>
    </row>
    <row r="1607">
      <c r="A1607" t="s">
        <v>2173</v>
      </c>
      <c r="B1607"/>
      <c r="C1607"/>
      <c r="D1607"/>
      <c r="E1607"/>
      <c r="F1607" t="s">
        <v>2358</v>
      </c>
      <c r="G1607" t="s">
        <v>345</v>
      </c>
      <c r="H1607" t="n">
        <v>88.2</v>
      </c>
      <c r="I1607"/>
      <c r="J1607"/>
      <c r="K1607"/>
      <c r="L1607"/>
      <c r="M1607"/>
      <c r="N1607" t="s">
        <v>19</v>
      </c>
      <c r="O1607" t="s">
        <v>9</v>
      </c>
      <c r="P1607"/>
      <c r="Q1607" t="s">
        <v>10</v>
      </c>
      <c r="R1607" t="n">
        <v>12300.0</v>
      </c>
      <c r="S1607" t="n">
        <v>0.0</v>
      </c>
      <c r="T1607" t="s">
        <v>9</v>
      </c>
      <c r="U1607" t="s">
        <v>854</v>
      </c>
      <c r="V1607"/>
      <c r="W1607"/>
    </row>
    <row r="1608">
      <c r="A1608" t="s">
        <v>2173</v>
      </c>
      <c r="B1608"/>
      <c r="C1608"/>
      <c r="D1608"/>
      <c r="E1608"/>
      <c r="F1608" t="s">
        <v>2359</v>
      </c>
      <c r="G1608" t="s">
        <v>345</v>
      </c>
      <c r="H1608" t="n">
        <v>87.2</v>
      </c>
      <c r="I1608"/>
      <c r="J1608"/>
      <c r="K1608"/>
      <c r="L1608"/>
      <c r="M1608"/>
      <c r="N1608" t="s">
        <v>19</v>
      </c>
      <c r="O1608" t="s">
        <v>9</v>
      </c>
      <c r="P1608"/>
      <c r="Q1608" t="s">
        <v>10</v>
      </c>
      <c r="R1608" t="n">
        <v>12200.0</v>
      </c>
      <c r="S1608" t="n">
        <v>0.0</v>
      </c>
      <c r="T1608" t="s">
        <v>9</v>
      </c>
      <c r="U1608" t="s">
        <v>854</v>
      </c>
      <c r="V1608"/>
      <c r="W1608"/>
    </row>
    <row r="1609">
      <c r="A1609" t="s">
        <v>2173</v>
      </c>
      <c r="B1609"/>
      <c r="C1609"/>
      <c r="D1609"/>
      <c r="E1609"/>
      <c r="F1609" t="s">
        <v>2360</v>
      </c>
      <c r="G1609" t="s">
        <v>345</v>
      </c>
      <c r="H1609" t="n">
        <v>87.8</v>
      </c>
      <c r="I1609"/>
      <c r="J1609"/>
      <c r="K1609"/>
      <c r="L1609"/>
      <c r="M1609"/>
      <c r="N1609" t="s">
        <v>19</v>
      </c>
      <c r="O1609" t="s">
        <v>9</v>
      </c>
      <c r="P1609"/>
      <c r="Q1609" t="s">
        <v>10</v>
      </c>
      <c r="R1609" t="n">
        <v>12200.0</v>
      </c>
      <c r="S1609" t="n">
        <v>1.0</v>
      </c>
      <c r="T1609" t="s">
        <v>9</v>
      </c>
      <c r="U1609" t="s">
        <v>854</v>
      </c>
      <c r="V1609"/>
      <c r="W1609"/>
    </row>
    <row r="1610">
      <c r="A1610" t="s">
        <v>2173</v>
      </c>
      <c r="B1610"/>
      <c r="C1610" t="s">
        <v>2361</v>
      </c>
      <c r="D1610" t="s">
        <v>4</v>
      </c>
      <c r="E1610" t="s">
        <v>2084</v>
      </c>
      <c r="F1610" t="s">
        <v>2362</v>
      </c>
      <c r="G1610" t="s">
        <v>345</v>
      </c>
      <c r="H1610" t="n">
        <v>88.4</v>
      </c>
      <c r="I1610">
        <f>SUM(H1611:H1614)</f>
      </c>
      <c r="J1610">
        <f>I1611+61.6</f>
      </c>
      <c r="K1610"/>
      <c r="L1610"/>
      <c r="M1610"/>
      <c r="N1610" t="s">
        <v>19</v>
      </c>
      <c r="O1610" t="s">
        <v>9</v>
      </c>
      <c r="P1610"/>
      <c r="Q1610" t="s">
        <v>10</v>
      </c>
      <c r="R1610" t="n">
        <v>12300.0</v>
      </c>
      <c r="S1610" t="n">
        <v>0.0</v>
      </c>
      <c r="T1610" t="s">
        <v>9</v>
      </c>
      <c r="U1610" t="s">
        <v>854</v>
      </c>
      <c r="V1610"/>
      <c r="W1610"/>
    </row>
    <row r="1611">
      <c r="A1611" t="s">
        <v>2173</v>
      </c>
      <c r="B1611"/>
      <c r="C1611"/>
      <c r="D1611"/>
      <c r="E1611"/>
      <c r="F1611" t="s">
        <v>2363</v>
      </c>
      <c r="G1611" t="s">
        <v>345</v>
      </c>
      <c r="H1611" t="n">
        <v>89.0</v>
      </c>
      <c r="I1611"/>
      <c r="J1611"/>
      <c r="K1611"/>
      <c r="L1611"/>
      <c r="M1611"/>
      <c r="N1611" t="s">
        <v>19</v>
      </c>
      <c r="O1611" t="s">
        <v>9</v>
      </c>
      <c r="P1611"/>
      <c r="Q1611" t="s">
        <v>10</v>
      </c>
      <c r="R1611" t="n">
        <v>12400.0</v>
      </c>
      <c r="S1611" t="n">
        <v>0.0</v>
      </c>
      <c r="T1611" t="s">
        <v>9</v>
      </c>
      <c r="U1611" t="s">
        <v>854</v>
      </c>
      <c r="V1611"/>
      <c r="W1611"/>
    </row>
    <row r="1612">
      <c r="A1612" t="s">
        <v>2173</v>
      </c>
      <c r="B1612"/>
      <c r="C1612"/>
      <c r="D1612"/>
      <c r="E1612"/>
      <c r="F1612" t="s">
        <v>2364</v>
      </c>
      <c r="G1612" t="s">
        <v>345</v>
      </c>
      <c r="H1612" t="n">
        <v>88.2</v>
      </c>
      <c r="I1612"/>
      <c r="J1612"/>
      <c r="K1612"/>
      <c r="L1612"/>
      <c r="M1612"/>
      <c r="N1612" t="s">
        <v>19</v>
      </c>
      <c r="O1612" t="s">
        <v>9</v>
      </c>
      <c r="P1612"/>
      <c r="Q1612" t="s">
        <v>10</v>
      </c>
      <c r="R1612" t="n">
        <v>12300.0</v>
      </c>
      <c r="S1612" t="n">
        <v>0.0</v>
      </c>
      <c r="T1612" t="s">
        <v>9</v>
      </c>
      <c r="U1612" t="s">
        <v>854</v>
      </c>
      <c r="V1612"/>
      <c r="W1612"/>
    </row>
    <row r="1613">
      <c r="A1613" t="s">
        <v>2173</v>
      </c>
      <c r="B1613"/>
      <c r="C1613"/>
      <c r="D1613"/>
      <c r="E1613"/>
      <c r="F1613" t="s">
        <v>2365</v>
      </c>
      <c r="G1613" t="s">
        <v>345</v>
      </c>
      <c r="H1613" t="n">
        <v>89.8</v>
      </c>
      <c r="I1613"/>
      <c r="J1613"/>
      <c r="K1613"/>
      <c r="L1613"/>
      <c r="M1613"/>
      <c r="N1613" t="s">
        <v>19</v>
      </c>
      <c r="O1613" t="s">
        <v>9</v>
      </c>
      <c r="P1613"/>
      <c r="Q1613" t="s">
        <v>10</v>
      </c>
      <c r="R1613" t="n">
        <v>12400.0</v>
      </c>
      <c r="S1613" t="n">
        <v>0.0</v>
      </c>
      <c r="T1613" t="s">
        <v>9</v>
      </c>
      <c r="U1613" t="s">
        <v>854</v>
      </c>
      <c r="V1613"/>
      <c r="W1613"/>
    </row>
    <row r="1614">
      <c r="A1614" t="s">
        <v>2173</v>
      </c>
      <c r="B1614"/>
      <c r="C1614" t="s">
        <v>2366</v>
      </c>
      <c r="D1614" t="s">
        <v>4</v>
      </c>
      <c r="E1614" t="s">
        <v>2084</v>
      </c>
      <c r="F1614" t="s">
        <v>2367</v>
      </c>
      <c r="G1614" t="s">
        <v>345</v>
      </c>
      <c r="H1614" t="n">
        <v>89.4</v>
      </c>
      <c r="I1614">
        <f>SUM(H1615:H1618)</f>
      </c>
      <c r="J1614">
        <f>I1615+61.6</f>
      </c>
      <c r="K1614"/>
      <c r="L1614"/>
      <c r="M1614"/>
      <c r="N1614" t="s">
        <v>19</v>
      </c>
      <c r="O1614" t="s">
        <v>9</v>
      </c>
      <c r="P1614"/>
      <c r="Q1614" t="s">
        <v>10</v>
      </c>
      <c r="R1614" t="n">
        <v>12400.0</v>
      </c>
      <c r="S1614" t="n">
        <v>0.0</v>
      </c>
      <c r="T1614" t="s">
        <v>9</v>
      </c>
      <c r="U1614" t="s">
        <v>854</v>
      </c>
      <c r="V1614"/>
      <c r="W1614"/>
    </row>
    <row r="1615">
      <c r="A1615" t="s">
        <v>2173</v>
      </c>
      <c r="B1615"/>
      <c r="C1615"/>
      <c r="D1615"/>
      <c r="E1615"/>
      <c r="F1615" t="s">
        <v>2368</v>
      </c>
      <c r="G1615" t="s">
        <v>345</v>
      </c>
      <c r="H1615" t="n">
        <v>88.6</v>
      </c>
      <c r="I1615"/>
      <c r="J1615"/>
      <c r="K1615"/>
      <c r="L1615"/>
      <c r="M1615"/>
      <c r="N1615" t="s">
        <v>19</v>
      </c>
      <c r="O1615" t="s">
        <v>9</v>
      </c>
      <c r="P1615"/>
      <c r="Q1615" t="s">
        <v>10</v>
      </c>
      <c r="R1615" t="n">
        <v>12300.0</v>
      </c>
      <c r="S1615" t="n">
        <v>0.0</v>
      </c>
      <c r="T1615" t="s">
        <v>9</v>
      </c>
      <c r="U1615" t="s">
        <v>854</v>
      </c>
      <c r="V1615"/>
      <c r="W1615"/>
    </row>
    <row r="1616">
      <c r="A1616" t="s">
        <v>2173</v>
      </c>
      <c r="B1616"/>
      <c r="C1616"/>
      <c r="D1616"/>
      <c r="E1616"/>
      <c r="F1616" t="s">
        <v>2369</v>
      </c>
      <c r="G1616" t="s">
        <v>345</v>
      </c>
      <c r="H1616" t="n">
        <v>89.4</v>
      </c>
      <c r="I1616"/>
      <c r="J1616"/>
      <c r="K1616"/>
      <c r="L1616"/>
      <c r="M1616"/>
      <c r="N1616" t="s">
        <v>19</v>
      </c>
      <c r="O1616" t="s">
        <v>9</v>
      </c>
      <c r="P1616"/>
      <c r="Q1616" t="s">
        <v>10</v>
      </c>
      <c r="R1616" t="n">
        <v>12400.0</v>
      </c>
      <c r="S1616" t="n">
        <v>0.0</v>
      </c>
      <c r="T1616" t="s">
        <v>9</v>
      </c>
      <c r="U1616" t="s">
        <v>854</v>
      </c>
      <c r="V1616"/>
      <c r="W1616"/>
    </row>
    <row r="1617">
      <c r="A1617" t="s">
        <v>2173</v>
      </c>
      <c r="B1617"/>
      <c r="C1617"/>
      <c r="D1617"/>
      <c r="E1617"/>
      <c r="F1617" t="s">
        <v>2370</v>
      </c>
      <c r="G1617" t="s">
        <v>345</v>
      </c>
      <c r="H1617" t="n">
        <v>89.8</v>
      </c>
      <c r="I1617"/>
      <c r="J1617"/>
      <c r="K1617"/>
      <c r="L1617"/>
      <c r="M1617"/>
      <c r="N1617" t="s">
        <v>19</v>
      </c>
      <c r="O1617" t="s">
        <v>9</v>
      </c>
      <c r="P1617"/>
      <c r="Q1617" t="s">
        <v>10</v>
      </c>
      <c r="R1617" t="n">
        <v>12500.0</v>
      </c>
      <c r="S1617" t="n">
        <v>0.0</v>
      </c>
      <c r="T1617" t="s">
        <v>9</v>
      </c>
      <c r="U1617" t="s">
        <v>854</v>
      </c>
      <c r="V1617"/>
      <c r="W1617"/>
    </row>
    <row r="1618">
      <c r="A1618" t="s">
        <v>2173</v>
      </c>
      <c r="B1618"/>
      <c r="C1618" t="s">
        <v>2371</v>
      </c>
      <c r="D1618" t="s">
        <v>4</v>
      </c>
      <c r="E1618" t="s">
        <v>2084</v>
      </c>
      <c r="F1618" t="s">
        <v>2372</v>
      </c>
      <c r="G1618" t="s">
        <v>345</v>
      </c>
      <c r="H1618" t="n">
        <v>89.8</v>
      </c>
      <c r="I1618">
        <f>SUM(H1619:H1622)</f>
      </c>
      <c r="J1618">
        <f>I1619+61.6</f>
      </c>
      <c r="K1618"/>
      <c r="L1618"/>
      <c r="M1618"/>
      <c r="N1618" t="s">
        <v>19</v>
      </c>
      <c r="O1618" t="s">
        <v>9</v>
      </c>
      <c r="P1618"/>
      <c r="Q1618" t="s">
        <v>10</v>
      </c>
      <c r="R1618" t="n">
        <v>12500.0</v>
      </c>
      <c r="S1618" t="n">
        <v>0.0</v>
      </c>
      <c r="T1618" t="s">
        <v>9</v>
      </c>
      <c r="U1618" t="s">
        <v>854</v>
      </c>
      <c r="V1618"/>
      <c r="W1618"/>
    </row>
    <row r="1619">
      <c r="A1619" t="s">
        <v>2173</v>
      </c>
      <c r="B1619"/>
      <c r="C1619"/>
      <c r="D1619"/>
      <c r="E1619"/>
      <c r="F1619" t="s">
        <v>2373</v>
      </c>
      <c r="G1619" t="s">
        <v>345</v>
      </c>
      <c r="H1619" t="n">
        <v>90.2</v>
      </c>
      <c r="I1619"/>
      <c r="J1619"/>
      <c r="K1619"/>
      <c r="L1619"/>
      <c r="M1619"/>
      <c r="N1619" t="s">
        <v>19</v>
      </c>
      <c r="O1619" t="s">
        <v>9</v>
      </c>
      <c r="P1619"/>
      <c r="Q1619" t="s">
        <v>10</v>
      </c>
      <c r="R1619" t="n">
        <v>12600.0</v>
      </c>
      <c r="S1619" t="n">
        <v>0.0</v>
      </c>
      <c r="T1619" t="s">
        <v>9</v>
      </c>
      <c r="U1619" t="s">
        <v>854</v>
      </c>
      <c r="V1619"/>
      <c r="W1619"/>
    </row>
    <row r="1620">
      <c r="A1620" t="s">
        <v>2173</v>
      </c>
      <c r="B1620"/>
      <c r="C1620"/>
      <c r="D1620"/>
      <c r="E1620"/>
      <c r="F1620" t="s">
        <v>2374</v>
      </c>
      <c r="G1620" t="s">
        <v>345</v>
      </c>
      <c r="H1620" t="n">
        <v>87.6</v>
      </c>
      <c r="I1620"/>
      <c r="J1620"/>
      <c r="K1620"/>
      <c r="L1620"/>
      <c r="M1620"/>
      <c r="N1620" t="s">
        <v>19</v>
      </c>
      <c r="O1620" t="s">
        <v>9</v>
      </c>
      <c r="P1620"/>
      <c r="Q1620" t="s">
        <v>10</v>
      </c>
      <c r="R1620" t="n">
        <v>12200.0</v>
      </c>
      <c r="S1620" t="n">
        <v>0.0</v>
      </c>
      <c r="T1620" t="s">
        <v>9</v>
      </c>
      <c r="U1620" t="s">
        <v>854</v>
      </c>
      <c r="V1620"/>
      <c r="W1620"/>
    </row>
    <row r="1621">
      <c r="A1621" t="s">
        <v>2173</v>
      </c>
      <c r="B1621"/>
      <c r="C1621"/>
      <c r="D1621"/>
      <c r="E1621"/>
      <c r="F1621" t="s">
        <v>2375</v>
      </c>
      <c r="G1621" t="s">
        <v>345</v>
      </c>
      <c r="H1621" t="n">
        <v>89.6</v>
      </c>
      <c r="I1621"/>
      <c r="J1621"/>
      <c r="K1621"/>
      <c r="L1621"/>
      <c r="M1621"/>
      <c r="N1621" t="s">
        <v>19</v>
      </c>
      <c r="O1621" t="s">
        <v>9</v>
      </c>
      <c r="P1621"/>
      <c r="Q1621" t="s">
        <v>10</v>
      </c>
      <c r="R1621" t="n">
        <v>12500.0</v>
      </c>
      <c r="S1621" t="n">
        <v>0.0</v>
      </c>
      <c r="T1621" t="s">
        <v>9</v>
      </c>
      <c r="U1621" t="s">
        <v>854</v>
      </c>
      <c r="V1621"/>
      <c r="W1621"/>
    </row>
    <row r="1622">
      <c r="A1622" t="s">
        <v>2173</v>
      </c>
      <c r="B1622"/>
      <c r="C1622" t="s">
        <v>2376</v>
      </c>
      <c r="D1622" t="s">
        <v>4</v>
      </c>
      <c r="E1622" t="s">
        <v>2084</v>
      </c>
      <c r="F1622" t="s">
        <v>2377</v>
      </c>
      <c r="G1622" t="s">
        <v>345</v>
      </c>
      <c r="H1622" t="n">
        <v>89.0</v>
      </c>
      <c r="I1622">
        <f>SUM(H1623:H1626)</f>
      </c>
      <c r="J1622">
        <f>I1623+61.6</f>
      </c>
      <c r="K1622"/>
      <c r="L1622"/>
      <c r="M1622"/>
      <c r="N1622" t="s">
        <v>19</v>
      </c>
      <c r="O1622" t="s">
        <v>9</v>
      </c>
      <c r="P1622"/>
      <c r="Q1622" t="s">
        <v>10</v>
      </c>
      <c r="R1622" t="n">
        <v>12400.0</v>
      </c>
      <c r="S1622" t="n">
        <v>0.0</v>
      </c>
      <c r="T1622" t="s">
        <v>9</v>
      </c>
      <c r="U1622" t="s">
        <v>854</v>
      </c>
      <c r="V1622"/>
      <c r="W1622"/>
    </row>
    <row r="1623">
      <c r="A1623" t="s">
        <v>2173</v>
      </c>
      <c r="B1623"/>
      <c r="C1623"/>
      <c r="D1623"/>
      <c r="E1623"/>
      <c r="F1623" t="s">
        <v>2378</v>
      </c>
      <c r="G1623" t="s">
        <v>345</v>
      </c>
      <c r="H1623" t="n">
        <v>88.0</v>
      </c>
      <c r="I1623"/>
      <c r="J1623"/>
      <c r="K1623"/>
      <c r="L1623"/>
      <c r="M1623"/>
      <c r="N1623" t="s">
        <v>19</v>
      </c>
      <c r="O1623" t="s">
        <v>9</v>
      </c>
      <c r="P1623"/>
      <c r="Q1623" t="s">
        <v>10</v>
      </c>
      <c r="R1623" t="n">
        <v>12300.0</v>
      </c>
      <c r="S1623" t="n">
        <v>0.0</v>
      </c>
      <c r="T1623" t="s">
        <v>9</v>
      </c>
      <c r="U1623" t="s">
        <v>854</v>
      </c>
      <c r="V1623"/>
      <c r="W1623"/>
    </row>
    <row r="1624">
      <c r="A1624" t="s">
        <v>2173</v>
      </c>
      <c r="B1624"/>
      <c r="C1624"/>
      <c r="D1624"/>
      <c r="E1624"/>
      <c r="F1624" t="s">
        <v>2379</v>
      </c>
      <c r="G1624" t="s">
        <v>345</v>
      </c>
      <c r="H1624" t="n">
        <v>89.6</v>
      </c>
      <c r="I1624"/>
      <c r="J1624"/>
      <c r="K1624"/>
      <c r="L1624"/>
      <c r="M1624"/>
      <c r="N1624" t="s">
        <v>19</v>
      </c>
      <c r="O1624" t="s">
        <v>9</v>
      </c>
      <c r="P1624"/>
      <c r="Q1624" t="s">
        <v>10</v>
      </c>
      <c r="R1624" t="n">
        <v>12500.0</v>
      </c>
      <c r="S1624" t="n">
        <v>0.0</v>
      </c>
      <c r="T1624" t="s">
        <v>9</v>
      </c>
      <c r="U1624" t="s">
        <v>854</v>
      </c>
      <c r="V1624"/>
      <c r="W1624"/>
    </row>
    <row r="1625">
      <c r="A1625" t="s">
        <v>2173</v>
      </c>
      <c r="B1625"/>
      <c r="C1625"/>
      <c r="D1625"/>
      <c r="E1625"/>
      <c r="F1625" t="s">
        <v>2380</v>
      </c>
      <c r="G1625" t="s">
        <v>345</v>
      </c>
      <c r="H1625" t="n">
        <v>90.2</v>
      </c>
      <c r="I1625"/>
      <c r="J1625"/>
      <c r="K1625"/>
      <c r="L1625"/>
      <c r="M1625"/>
      <c r="N1625" t="s">
        <v>19</v>
      </c>
      <c r="O1625" t="s">
        <v>9</v>
      </c>
      <c r="P1625"/>
      <c r="Q1625" t="s">
        <v>10</v>
      </c>
      <c r="R1625" t="n">
        <v>12600.0</v>
      </c>
      <c r="S1625" t="n">
        <v>0.0</v>
      </c>
      <c r="T1625" t="s">
        <v>9</v>
      </c>
      <c r="U1625" t="s">
        <v>854</v>
      </c>
      <c r="V1625"/>
      <c r="W1625"/>
    </row>
    <row r="1626">
      <c r="A1626" t="s">
        <v>2173</v>
      </c>
      <c r="B1626"/>
      <c r="C1626" t="s">
        <v>2381</v>
      </c>
      <c r="D1626" t="s">
        <v>4</v>
      </c>
      <c r="E1626" t="s">
        <v>2084</v>
      </c>
      <c r="F1626" t="s">
        <v>2382</v>
      </c>
      <c r="G1626" t="s">
        <v>345</v>
      </c>
      <c r="H1626" t="n">
        <v>89.8</v>
      </c>
      <c r="I1626">
        <f>SUM(H1627:H1630)</f>
      </c>
      <c r="J1626">
        <f>I1627+61.6</f>
      </c>
      <c r="K1626"/>
      <c r="L1626"/>
      <c r="M1626"/>
      <c r="N1626" t="s">
        <v>19</v>
      </c>
      <c r="O1626" t="s">
        <v>9</v>
      </c>
      <c r="P1626"/>
      <c r="Q1626" t="s">
        <v>10</v>
      </c>
      <c r="R1626" t="n">
        <v>12500.0</v>
      </c>
      <c r="S1626" t="n">
        <v>0.0</v>
      </c>
      <c r="T1626" t="s">
        <v>9</v>
      </c>
      <c r="U1626" t="s">
        <v>854</v>
      </c>
      <c r="V1626"/>
      <c r="W1626"/>
    </row>
    <row r="1627">
      <c r="A1627" t="s">
        <v>2173</v>
      </c>
      <c r="B1627"/>
      <c r="C1627"/>
      <c r="D1627"/>
      <c r="E1627"/>
      <c r="F1627" t="s">
        <v>2383</v>
      </c>
      <c r="G1627" t="s">
        <v>345</v>
      </c>
      <c r="H1627" t="n">
        <v>89.2</v>
      </c>
      <c r="I1627"/>
      <c r="J1627"/>
      <c r="K1627"/>
      <c r="L1627"/>
      <c r="M1627"/>
      <c r="N1627" t="s">
        <v>19</v>
      </c>
      <c r="O1627" t="s">
        <v>9</v>
      </c>
      <c r="P1627"/>
      <c r="Q1627" t="s">
        <v>10</v>
      </c>
      <c r="R1627" t="n">
        <v>12400.0</v>
      </c>
      <c r="S1627" t="n">
        <v>1.0</v>
      </c>
      <c r="T1627" t="s">
        <v>9</v>
      </c>
      <c r="U1627" t="s">
        <v>854</v>
      </c>
      <c r="V1627"/>
      <c r="W1627"/>
    </row>
    <row r="1628">
      <c r="A1628" t="s">
        <v>2173</v>
      </c>
      <c r="B1628"/>
      <c r="C1628"/>
      <c r="D1628"/>
      <c r="E1628"/>
      <c r="F1628" t="s">
        <v>2384</v>
      </c>
      <c r="G1628" t="s">
        <v>345</v>
      </c>
      <c r="H1628" t="n">
        <v>89.6</v>
      </c>
      <c r="I1628"/>
      <c r="J1628"/>
      <c r="K1628"/>
      <c r="L1628"/>
      <c r="M1628"/>
      <c r="N1628" t="s">
        <v>19</v>
      </c>
      <c r="O1628" t="s">
        <v>9</v>
      </c>
      <c r="P1628"/>
      <c r="Q1628" t="s">
        <v>10</v>
      </c>
      <c r="R1628" t="n">
        <v>12500.0</v>
      </c>
      <c r="S1628" t="n">
        <v>0.0</v>
      </c>
      <c r="T1628" t="s">
        <v>9</v>
      </c>
      <c r="U1628" t="s">
        <v>854</v>
      </c>
      <c r="V1628"/>
      <c r="W1628"/>
    </row>
    <row r="1629">
      <c r="A1629" t="s">
        <v>2173</v>
      </c>
      <c r="B1629"/>
      <c r="C1629"/>
      <c r="D1629"/>
      <c r="E1629"/>
      <c r="F1629" t="s">
        <v>2385</v>
      </c>
      <c r="G1629" t="s">
        <v>345</v>
      </c>
      <c r="H1629" t="n">
        <v>87.8</v>
      </c>
      <c r="I1629"/>
      <c r="J1629"/>
      <c r="K1629"/>
      <c r="L1629"/>
      <c r="M1629"/>
      <c r="N1629" t="s">
        <v>19</v>
      </c>
      <c r="O1629" t="s">
        <v>9</v>
      </c>
      <c r="P1629"/>
      <c r="Q1629" t="s">
        <v>10</v>
      </c>
      <c r="R1629" t="n">
        <v>12200.0</v>
      </c>
      <c r="S1629" t="n">
        <v>0.0</v>
      </c>
      <c r="T1629" t="s">
        <v>9</v>
      </c>
      <c r="U1629" t="s">
        <v>854</v>
      </c>
      <c r="V1629"/>
      <c r="W1629"/>
    </row>
    <row r="1630">
      <c r="A1630" t="s">
        <v>2173</v>
      </c>
      <c r="B1630"/>
      <c r="C1630" t="s">
        <v>2386</v>
      </c>
      <c r="D1630" t="s">
        <v>4</v>
      </c>
      <c r="E1630" t="s">
        <v>1689</v>
      </c>
      <c r="F1630" t="s">
        <v>2387</v>
      </c>
      <c r="G1630" t="s">
        <v>1146</v>
      </c>
      <c r="H1630" t="n">
        <v>201.2</v>
      </c>
      <c r="I1630">
        <f>SUM(H1631:H1632)</f>
      </c>
      <c r="J1630">
        <f>I1631+59.2</f>
      </c>
      <c r="K1630"/>
      <c r="L1630"/>
      <c r="M1630"/>
      <c r="N1630" t="s">
        <v>19</v>
      </c>
      <c r="O1630" t="s">
        <v>9</v>
      </c>
      <c r="P1630"/>
      <c r="Q1630" t="s">
        <v>10</v>
      </c>
      <c r="R1630" t="n">
        <v>11400.0</v>
      </c>
      <c r="S1630" t="n">
        <v>0.0</v>
      </c>
      <c r="T1630" t="s">
        <v>9</v>
      </c>
      <c r="U1630" t="s">
        <v>854</v>
      </c>
      <c r="V1630"/>
      <c r="W1630"/>
    </row>
    <row r="1631">
      <c r="A1631" t="s">
        <v>2173</v>
      </c>
      <c r="B1631"/>
      <c r="C1631"/>
      <c r="D1631"/>
      <c r="E1631"/>
      <c r="F1631" t="s">
        <v>2388</v>
      </c>
      <c r="G1631" t="s">
        <v>1146</v>
      </c>
      <c r="H1631" t="n">
        <v>197.6</v>
      </c>
      <c r="I1631"/>
      <c r="J1631"/>
      <c r="K1631"/>
      <c r="L1631"/>
      <c r="M1631"/>
      <c r="N1631" t="s">
        <v>19</v>
      </c>
      <c r="O1631" t="s">
        <v>9</v>
      </c>
      <c r="P1631"/>
      <c r="Q1631" t="s">
        <v>10</v>
      </c>
      <c r="R1631" t="n">
        <v>11200.0</v>
      </c>
      <c r="S1631" t="n">
        <v>0.0</v>
      </c>
      <c r="T1631" t="s">
        <v>9</v>
      </c>
      <c r="U1631" t="s">
        <v>854</v>
      </c>
      <c r="V1631"/>
      <c r="W1631"/>
    </row>
    <row r="1632">
      <c r="A1632" t="s">
        <v>2173</v>
      </c>
      <c r="B1632"/>
      <c r="C1632" t="s">
        <v>2389</v>
      </c>
      <c r="D1632" t="s">
        <v>4</v>
      </c>
      <c r="E1632" t="s">
        <v>1745</v>
      </c>
      <c r="F1632" t="s">
        <v>2390</v>
      </c>
      <c r="G1632" t="s">
        <v>2391</v>
      </c>
      <c r="H1632" t="n">
        <v>126.8</v>
      </c>
      <c r="I1632">
        <f>SUM(H1633:H1634)</f>
      </c>
      <c r="J1632">
        <f>I1633+48.2</f>
      </c>
      <c r="K1632"/>
      <c r="L1632"/>
      <c r="M1632"/>
      <c r="N1632" t="s">
        <v>19</v>
      </c>
      <c r="O1632" t="s">
        <v>9</v>
      </c>
      <c r="P1632"/>
      <c r="Q1632" t="s">
        <v>10</v>
      </c>
      <c r="R1632" t="n">
        <v>12300.0</v>
      </c>
      <c r="S1632" t="n">
        <v>0.0</v>
      </c>
      <c r="T1632" t="s">
        <v>9</v>
      </c>
      <c r="U1632" t="s">
        <v>854</v>
      </c>
      <c r="V1632"/>
      <c r="W1632"/>
    </row>
    <row r="1633">
      <c r="A1633" t="s">
        <v>2173</v>
      </c>
      <c r="B1633"/>
      <c r="C1633"/>
      <c r="D1633"/>
      <c r="E1633"/>
      <c r="F1633" t="s">
        <v>2392</v>
      </c>
      <c r="G1633" t="s">
        <v>2391</v>
      </c>
      <c r="H1633" t="n">
        <v>125.4</v>
      </c>
      <c r="I1633"/>
      <c r="J1633"/>
      <c r="K1633"/>
      <c r="L1633"/>
      <c r="M1633"/>
      <c r="N1633" t="s">
        <v>19</v>
      </c>
      <c r="O1633" t="s">
        <v>9</v>
      </c>
      <c r="P1633"/>
      <c r="Q1633" t="s">
        <v>10</v>
      </c>
      <c r="R1633" t="n">
        <v>12200.0</v>
      </c>
      <c r="S1633" t="n">
        <v>0.0</v>
      </c>
      <c r="T1633" t="s">
        <v>9</v>
      </c>
      <c r="U1633" t="s">
        <v>854</v>
      </c>
      <c r="V1633"/>
      <c r="W1633"/>
    </row>
    <row r="1634">
      <c r="A1634" t="s">
        <v>2173</v>
      </c>
      <c r="B1634"/>
      <c r="C1634" t="s">
        <v>2393</v>
      </c>
      <c r="D1634" t="s">
        <v>4</v>
      </c>
      <c r="E1634" t="s">
        <v>1745</v>
      </c>
      <c r="F1634" t="s">
        <v>2394</v>
      </c>
      <c r="G1634" t="s">
        <v>2391</v>
      </c>
      <c r="H1634" t="n">
        <v>124.2</v>
      </c>
      <c r="I1634">
        <f>SUM(H1635:H1636)</f>
      </c>
      <c r="J1634">
        <f>I1635+48.2</f>
      </c>
      <c r="K1634"/>
      <c r="L1634"/>
      <c r="M1634"/>
      <c r="N1634" t="s">
        <v>19</v>
      </c>
      <c r="O1634" t="s">
        <v>9</v>
      </c>
      <c r="P1634"/>
      <c r="Q1634" t="s">
        <v>10</v>
      </c>
      <c r="R1634" t="n">
        <v>12100.0</v>
      </c>
      <c r="S1634" t="n">
        <v>0.0</v>
      </c>
      <c r="T1634" t="s">
        <v>9</v>
      </c>
      <c r="U1634" t="s">
        <v>854</v>
      </c>
      <c r="V1634"/>
      <c r="W1634"/>
    </row>
    <row r="1635">
      <c r="A1635" t="s">
        <v>2173</v>
      </c>
      <c r="B1635"/>
      <c r="C1635"/>
      <c r="D1635"/>
      <c r="E1635"/>
      <c r="F1635" t="s">
        <v>2395</v>
      </c>
      <c r="G1635" t="s">
        <v>2391</v>
      </c>
      <c r="H1635" t="n">
        <v>125.2</v>
      </c>
      <c r="I1635"/>
      <c r="J1635"/>
      <c r="K1635"/>
      <c r="L1635"/>
      <c r="M1635"/>
      <c r="N1635" t="s">
        <v>19</v>
      </c>
      <c r="O1635" t="s">
        <v>9</v>
      </c>
      <c r="P1635"/>
      <c r="Q1635" t="s">
        <v>10</v>
      </c>
      <c r="R1635" t="n">
        <v>12200.0</v>
      </c>
      <c r="S1635" t="n">
        <v>0.0</v>
      </c>
      <c r="T1635" t="s">
        <v>9</v>
      </c>
      <c r="U1635" t="s">
        <v>854</v>
      </c>
      <c r="V1635"/>
      <c r="W1635"/>
    </row>
    <row r="1636">
      <c r="A1636" t="s">
        <v>2173</v>
      </c>
      <c r="B1636"/>
      <c r="C1636" t="s">
        <v>2396</v>
      </c>
      <c r="D1636" t="s">
        <v>4</v>
      </c>
      <c r="E1636" t="s">
        <v>1745</v>
      </c>
      <c r="F1636" t="s">
        <v>2397</v>
      </c>
      <c r="G1636" t="s">
        <v>2391</v>
      </c>
      <c r="H1636" t="n">
        <v>127.8</v>
      </c>
      <c r="I1636">
        <f>SUM(H1637:H1638)</f>
      </c>
      <c r="J1636">
        <f>I1637+48.2</f>
      </c>
      <c r="K1636"/>
      <c r="L1636"/>
      <c r="M1636"/>
      <c r="N1636" t="s">
        <v>19</v>
      </c>
      <c r="O1636" t="s">
        <v>9</v>
      </c>
      <c r="P1636"/>
      <c r="Q1636" t="s">
        <v>10</v>
      </c>
      <c r="R1636" t="n">
        <v>12400.0</v>
      </c>
      <c r="S1636" t="n">
        <v>0.0</v>
      </c>
      <c r="T1636" t="s">
        <v>9</v>
      </c>
      <c r="U1636" t="s">
        <v>854</v>
      </c>
      <c r="V1636"/>
      <c r="W1636"/>
    </row>
    <row r="1637">
      <c r="A1637" t="s">
        <v>2173</v>
      </c>
      <c r="B1637"/>
      <c r="C1637"/>
      <c r="D1637"/>
      <c r="E1637"/>
      <c r="F1637" t="s">
        <v>2398</v>
      </c>
      <c r="G1637" t="s">
        <v>2391</v>
      </c>
      <c r="H1637" t="n">
        <v>126.2</v>
      </c>
      <c r="I1637"/>
      <c r="J1637"/>
      <c r="K1637"/>
      <c r="L1637"/>
      <c r="M1637"/>
      <c r="N1637" t="s">
        <v>19</v>
      </c>
      <c r="O1637" t="s">
        <v>9</v>
      </c>
      <c r="P1637"/>
      <c r="Q1637" t="s">
        <v>10</v>
      </c>
      <c r="R1637" t="n">
        <v>12300.0</v>
      </c>
      <c r="S1637" t="n">
        <v>0.0</v>
      </c>
      <c r="T1637" t="s">
        <v>9</v>
      </c>
      <c r="U1637" t="s">
        <v>854</v>
      </c>
      <c r="V1637"/>
      <c r="W1637"/>
    </row>
    <row r="1638">
      <c r="A1638" t="s">
        <v>2173</v>
      </c>
      <c r="B1638"/>
      <c r="C1638" t="s">
        <v>2399</v>
      </c>
      <c r="D1638" t="s">
        <v>4</v>
      </c>
      <c r="E1638" t="s">
        <v>1745</v>
      </c>
      <c r="F1638" t="s">
        <v>2400</v>
      </c>
      <c r="G1638" t="s">
        <v>2391</v>
      </c>
      <c r="H1638" t="n">
        <v>126.2</v>
      </c>
      <c r="I1638">
        <f>SUM(H1639:H1640)</f>
      </c>
      <c r="J1638">
        <f>I1639+48.2</f>
      </c>
      <c r="K1638"/>
      <c r="L1638"/>
      <c r="M1638"/>
      <c r="N1638" t="s">
        <v>19</v>
      </c>
      <c r="O1638" t="s">
        <v>9</v>
      </c>
      <c r="P1638"/>
      <c r="Q1638" t="s">
        <v>10</v>
      </c>
      <c r="R1638" t="n">
        <v>12300.0</v>
      </c>
      <c r="S1638" t="n">
        <v>0.0</v>
      </c>
      <c r="T1638" t="s">
        <v>9</v>
      </c>
      <c r="U1638" t="s">
        <v>854</v>
      </c>
      <c r="V1638"/>
      <c r="W1638"/>
    </row>
    <row r="1639">
      <c r="A1639" t="s">
        <v>2173</v>
      </c>
      <c r="B1639"/>
      <c r="C1639"/>
      <c r="D1639"/>
      <c r="E1639"/>
      <c r="F1639" t="s">
        <v>2401</v>
      </c>
      <c r="G1639" t="s">
        <v>2391</v>
      </c>
      <c r="H1639" t="n">
        <v>124.8</v>
      </c>
      <c r="I1639"/>
      <c r="J1639"/>
      <c r="K1639"/>
      <c r="L1639"/>
      <c r="M1639"/>
      <c r="N1639" t="s">
        <v>19</v>
      </c>
      <c r="O1639" t="s">
        <v>9</v>
      </c>
      <c r="P1639"/>
      <c r="Q1639" t="s">
        <v>10</v>
      </c>
      <c r="R1639" t="n">
        <v>12100.0</v>
      </c>
      <c r="S1639" t="n">
        <v>0.0</v>
      </c>
      <c r="T1639" t="s">
        <v>9</v>
      </c>
      <c r="U1639" t="s">
        <v>854</v>
      </c>
      <c r="V1639"/>
      <c r="W1639"/>
    </row>
    <row r="1640">
      <c r="A1640" t="s">
        <v>2173</v>
      </c>
      <c r="B1640"/>
      <c r="C1640" t="s">
        <v>2402</v>
      </c>
      <c r="D1640" t="s">
        <v>4</v>
      </c>
      <c r="E1640" t="s">
        <v>1745</v>
      </c>
      <c r="F1640" t="s">
        <v>2403</v>
      </c>
      <c r="G1640" t="s">
        <v>2391</v>
      </c>
      <c r="H1640" t="n">
        <v>124.2</v>
      </c>
      <c r="I1640">
        <f>SUM(H1641:H1642)</f>
      </c>
      <c r="J1640">
        <f>I1641+48.2</f>
      </c>
      <c r="K1640"/>
      <c r="L1640"/>
      <c r="M1640"/>
      <c r="N1640" t="s">
        <v>19</v>
      </c>
      <c r="O1640" t="s">
        <v>9</v>
      </c>
      <c r="P1640"/>
      <c r="Q1640" t="s">
        <v>10</v>
      </c>
      <c r="R1640" t="n">
        <v>12100.0</v>
      </c>
      <c r="S1640" t="n">
        <v>0.0</v>
      </c>
      <c r="T1640" t="s">
        <v>9</v>
      </c>
      <c r="U1640" t="s">
        <v>854</v>
      </c>
      <c r="V1640"/>
      <c r="W1640"/>
    </row>
    <row r="1641">
      <c r="A1641" t="s">
        <v>2173</v>
      </c>
      <c r="B1641"/>
      <c r="C1641"/>
      <c r="D1641"/>
      <c r="E1641"/>
      <c r="F1641" t="s">
        <v>2404</v>
      </c>
      <c r="G1641" t="s">
        <v>2391</v>
      </c>
      <c r="H1641" t="n">
        <v>124.8</v>
      </c>
      <c r="I1641"/>
      <c r="J1641"/>
      <c r="K1641"/>
      <c r="L1641"/>
      <c r="M1641"/>
      <c r="N1641" t="s">
        <v>19</v>
      </c>
      <c r="O1641" t="s">
        <v>9</v>
      </c>
      <c r="P1641"/>
      <c r="Q1641" t="s">
        <v>10</v>
      </c>
      <c r="R1641" t="n">
        <v>12100.0</v>
      </c>
      <c r="S1641" t="n">
        <v>0.0</v>
      </c>
      <c r="T1641" t="s">
        <v>9</v>
      </c>
      <c r="U1641" t="s">
        <v>854</v>
      </c>
      <c r="V1641"/>
      <c r="W1641"/>
    </row>
    <row r="1642">
      <c r="A1642" t="s">
        <v>2173</v>
      </c>
      <c r="B1642"/>
      <c r="C1642" t="s">
        <v>2405</v>
      </c>
      <c r="D1642" t="s">
        <v>4</v>
      </c>
      <c r="E1642" t="s">
        <v>1745</v>
      </c>
      <c r="F1642" t="s">
        <v>2406</v>
      </c>
      <c r="G1642" t="s">
        <v>2391</v>
      </c>
      <c r="H1642" t="n">
        <v>125.4</v>
      </c>
      <c r="I1642">
        <f>SUM(H1643:H1644)</f>
      </c>
      <c r="J1642">
        <f>I1643+48.2</f>
      </c>
      <c r="K1642"/>
      <c r="L1642"/>
      <c r="M1642"/>
      <c r="N1642" t="s">
        <v>19</v>
      </c>
      <c r="O1642" t="s">
        <v>9</v>
      </c>
      <c r="P1642"/>
      <c r="Q1642" t="s">
        <v>10</v>
      </c>
      <c r="R1642" t="n">
        <v>12200.0</v>
      </c>
      <c r="S1642" t="n">
        <v>0.0</v>
      </c>
      <c r="T1642" t="s">
        <v>9</v>
      </c>
      <c r="U1642" t="s">
        <v>854</v>
      </c>
      <c r="V1642"/>
      <c r="W1642"/>
    </row>
    <row r="1643">
      <c r="A1643" t="s">
        <v>2173</v>
      </c>
      <c r="B1643"/>
      <c r="C1643"/>
      <c r="D1643"/>
      <c r="E1643"/>
      <c r="F1643" t="s">
        <v>2407</v>
      </c>
      <c r="G1643" t="s">
        <v>2391</v>
      </c>
      <c r="H1643" t="n">
        <v>124.8</v>
      </c>
      <c r="I1643"/>
      <c r="J1643"/>
      <c r="K1643"/>
      <c r="L1643"/>
      <c r="M1643"/>
      <c r="N1643" t="s">
        <v>19</v>
      </c>
      <c r="O1643" t="s">
        <v>9</v>
      </c>
      <c r="P1643"/>
      <c r="Q1643" t="s">
        <v>10</v>
      </c>
      <c r="R1643" t="n">
        <v>12100.0</v>
      </c>
      <c r="S1643" t="n">
        <v>0.0</v>
      </c>
      <c r="T1643" t="s">
        <v>9</v>
      </c>
      <c r="U1643" t="s">
        <v>854</v>
      </c>
      <c r="V1643"/>
      <c r="W1643"/>
    </row>
    <row r="1644">
      <c r="A1644" t="s">
        <v>2173</v>
      </c>
      <c r="B1644"/>
      <c r="C1644" t="s">
        <v>2408</v>
      </c>
      <c r="D1644" t="s">
        <v>4</v>
      </c>
      <c r="E1644" t="s">
        <v>1745</v>
      </c>
      <c r="F1644" t="s">
        <v>2409</v>
      </c>
      <c r="G1644" t="s">
        <v>2391</v>
      </c>
      <c r="H1644" t="n">
        <v>123.8</v>
      </c>
      <c r="I1644">
        <f>SUM(H1645:H1646)</f>
      </c>
      <c r="J1644">
        <f>I1645+48.2</f>
      </c>
      <c r="K1644"/>
      <c r="L1644"/>
      <c r="M1644"/>
      <c r="N1644" t="s">
        <v>19</v>
      </c>
      <c r="O1644" t="s">
        <v>9</v>
      </c>
      <c r="P1644"/>
      <c r="Q1644" t="s">
        <v>10</v>
      </c>
      <c r="R1644" t="n">
        <v>12000.0</v>
      </c>
      <c r="S1644" t="n">
        <v>0.0</v>
      </c>
      <c r="T1644" t="s">
        <v>9</v>
      </c>
      <c r="U1644" t="s">
        <v>854</v>
      </c>
      <c r="V1644"/>
      <c r="W1644"/>
    </row>
    <row r="1645">
      <c r="A1645" t="s">
        <v>2173</v>
      </c>
      <c r="B1645"/>
      <c r="C1645"/>
      <c r="D1645"/>
      <c r="E1645"/>
      <c r="F1645" t="s">
        <v>2410</v>
      </c>
      <c r="G1645" t="s">
        <v>2391</v>
      </c>
      <c r="H1645" t="n">
        <v>123.0</v>
      </c>
      <c r="I1645"/>
      <c r="J1645"/>
      <c r="K1645"/>
      <c r="L1645"/>
      <c r="M1645"/>
      <c r="N1645" t="s">
        <v>19</v>
      </c>
      <c r="O1645" t="s">
        <v>9</v>
      </c>
      <c r="P1645"/>
      <c r="Q1645" t="s">
        <v>10</v>
      </c>
      <c r="R1645" t="n">
        <v>12000.0</v>
      </c>
      <c r="S1645" t="n">
        <v>0.0</v>
      </c>
      <c r="T1645" t="s">
        <v>9</v>
      </c>
      <c r="U1645" t="s">
        <v>854</v>
      </c>
      <c r="V1645"/>
      <c r="W1645"/>
    </row>
    <row r="1646">
      <c r="A1646" t="s">
        <v>2173</v>
      </c>
      <c r="B1646"/>
      <c r="C1646" t="s">
        <v>2411</v>
      </c>
      <c r="D1646" t="s">
        <v>4</v>
      </c>
      <c r="E1646" t="s">
        <v>1745</v>
      </c>
      <c r="F1646" t="s">
        <v>2412</v>
      </c>
      <c r="G1646" t="s">
        <v>2391</v>
      </c>
      <c r="H1646" t="n">
        <v>131.8</v>
      </c>
      <c r="I1646">
        <f>SUM(H1647:H1648)</f>
      </c>
      <c r="J1646">
        <f>I1647+48.2</f>
      </c>
      <c r="K1646"/>
      <c r="L1646"/>
      <c r="M1646"/>
      <c r="N1646" t="s">
        <v>19</v>
      </c>
      <c r="O1646" t="s">
        <v>9</v>
      </c>
      <c r="P1646"/>
      <c r="Q1646" t="s">
        <v>10</v>
      </c>
      <c r="R1646" t="n">
        <v>12800.0</v>
      </c>
      <c r="S1646" t="n">
        <v>0.0</v>
      </c>
      <c r="T1646" t="s">
        <v>9</v>
      </c>
      <c r="U1646" t="s">
        <v>854</v>
      </c>
      <c r="V1646"/>
      <c r="W1646"/>
    </row>
    <row r="1647">
      <c r="A1647" t="s">
        <v>2173</v>
      </c>
      <c r="B1647"/>
      <c r="C1647"/>
      <c r="D1647"/>
      <c r="E1647"/>
      <c r="F1647" t="s">
        <v>2413</v>
      </c>
      <c r="G1647" t="s">
        <v>2391</v>
      </c>
      <c r="H1647" t="n">
        <v>124.8</v>
      </c>
      <c r="I1647"/>
      <c r="J1647"/>
      <c r="K1647"/>
      <c r="L1647"/>
      <c r="M1647"/>
      <c r="N1647" t="s">
        <v>19</v>
      </c>
      <c r="O1647" t="s">
        <v>9</v>
      </c>
      <c r="P1647"/>
      <c r="Q1647" t="s">
        <v>10</v>
      </c>
      <c r="R1647" t="n">
        <v>12100.0</v>
      </c>
      <c r="S1647" t="n">
        <v>0.0</v>
      </c>
      <c r="T1647" t="s">
        <v>9</v>
      </c>
      <c r="U1647" t="s">
        <v>854</v>
      </c>
      <c r="V1647"/>
      <c r="W1647"/>
    </row>
    <row r="1648">
      <c r="A1648" t="s">
        <v>2173</v>
      </c>
      <c r="B1648"/>
      <c r="C1648" t="s">
        <v>2414</v>
      </c>
      <c r="D1648" t="s">
        <v>4</v>
      </c>
      <c r="E1648" t="s">
        <v>1745</v>
      </c>
      <c r="F1648" t="s">
        <v>2415</v>
      </c>
      <c r="G1648" t="s">
        <v>2391</v>
      </c>
      <c r="H1648" t="n">
        <v>124.6</v>
      </c>
      <c r="I1648">
        <f>SUM(H1649:H1650)</f>
      </c>
      <c r="J1648">
        <f>I1649+48.2</f>
      </c>
      <c r="K1648"/>
      <c r="L1648"/>
      <c r="M1648"/>
      <c r="N1648" t="s">
        <v>19</v>
      </c>
      <c r="O1648" t="s">
        <v>9</v>
      </c>
      <c r="P1648"/>
      <c r="Q1648" t="s">
        <v>10</v>
      </c>
      <c r="R1648" t="n">
        <v>12100.0</v>
      </c>
      <c r="S1648" t="n">
        <v>0.0</v>
      </c>
      <c r="T1648" t="s">
        <v>9</v>
      </c>
      <c r="U1648" t="s">
        <v>854</v>
      </c>
      <c r="V1648"/>
      <c r="W1648"/>
    </row>
    <row r="1649">
      <c r="A1649" t="s">
        <v>2173</v>
      </c>
      <c r="B1649"/>
      <c r="C1649"/>
      <c r="D1649"/>
      <c r="E1649"/>
      <c r="F1649" t="s">
        <v>2416</v>
      </c>
      <c r="G1649" t="s">
        <v>2391</v>
      </c>
      <c r="H1649" t="n">
        <v>123.6</v>
      </c>
      <c r="I1649"/>
      <c r="J1649"/>
      <c r="K1649"/>
      <c r="L1649"/>
      <c r="M1649"/>
      <c r="N1649" t="s">
        <v>19</v>
      </c>
      <c r="O1649" t="s">
        <v>9</v>
      </c>
      <c r="P1649"/>
      <c r="Q1649" t="s">
        <v>10</v>
      </c>
      <c r="R1649" t="n">
        <v>12000.0</v>
      </c>
      <c r="S1649" t="n">
        <v>0.0</v>
      </c>
      <c r="T1649" t="s">
        <v>9</v>
      </c>
      <c r="U1649" t="s">
        <v>854</v>
      </c>
      <c r="V1649"/>
      <c r="W1649"/>
    </row>
    <row r="1650">
      <c r="A1650" t="s">
        <v>2173</v>
      </c>
      <c r="B1650"/>
      <c r="C1650" t="s">
        <v>2417</v>
      </c>
      <c r="D1650" t="s">
        <v>4</v>
      </c>
      <c r="E1650" t="s">
        <v>1745</v>
      </c>
      <c r="F1650" t="s">
        <v>2418</v>
      </c>
      <c r="G1650" t="s">
        <v>2391</v>
      </c>
      <c r="H1650" t="n">
        <v>126.8</v>
      </c>
      <c r="I1650">
        <f>SUM(H1651:H1652)</f>
      </c>
      <c r="J1650">
        <f>I1651+48.2</f>
      </c>
      <c r="K1650"/>
      <c r="L1650"/>
      <c r="M1650"/>
      <c r="N1650" t="s">
        <v>19</v>
      </c>
      <c r="O1650" t="s">
        <v>9</v>
      </c>
      <c r="P1650"/>
      <c r="Q1650" t="s">
        <v>10</v>
      </c>
      <c r="R1650" t="n">
        <v>12300.0</v>
      </c>
      <c r="S1650" t="n">
        <v>0.0</v>
      </c>
      <c r="T1650" t="s">
        <v>9</v>
      </c>
      <c r="U1650" t="s">
        <v>854</v>
      </c>
      <c r="V1650"/>
      <c r="W1650"/>
    </row>
    <row r="1651">
      <c r="A1651" t="s">
        <v>2173</v>
      </c>
      <c r="B1651"/>
      <c r="C1651"/>
      <c r="D1651"/>
      <c r="E1651"/>
      <c r="F1651" t="s">
        <v>2419</v>
      </c>
      <c r="G1651" t="s">
        <v>2391</v>
      </c>
      <c r="H1651" t="n">
        <v>127.6</v>
      </c>
      <c r="I1651"/>
      <c r="J1651"/>
      <c r="K1651"/>
      <c r="L1651"/>
      <c r="M1651"/>
      <c r="N1651" t="s">
        <v>19</v>
      </c>
      <c r="O1651" t="s">
        <v>9</v>
      </c>
      <c r="P1651"/>
      <c r="Q1651" t="s">
        <v>10</v>
      </c>
      <c r="R1651" t="n">
        <v>12400.0</v>
      </c>
      <c r="S1651" t="n">
        <v>0.0</v>
      </c>
      <c r="T1651" t="s">
        <v>9</v>
      </c>
      <c r="U1651" t="s">
        <v>854</v>
      </c>
      <c r="V1651"/>
      <c r="W1651"/>
    </row>
    <row r="1652">
      <c r="A1652" t="s">
        <v>2173</v>
      </c>
      <c r="B1652"/>
      <c r="C1652" t="s">
        <v>2420</v>
      </c>
      <c r="D1652" t="s">
        <v>4</v>
      </c>
      <c r="E1652" t="s">
        <v>1927</v>
      </c>
      <c r="F1652" t="s">
        <v>2421</v>
      </c>
      <c r="G1652" t="s">
        <v>1447</v>
      </c>
      <c r="H1652" t="n">
        <v>128.1</v>
      </c>
      <c r="I1652">
        <f>SUM(H1653:H1654)</f>
      </c>
      <c r="J1652">
        <f>I1653+45.3</f>
      </c>
      <c r="K1652"/>
      <c r="L1652"/>
      <c r="M1652"/>
      <c r="N1652" t="s">
        <v>19</v>
      </c>
      <c r="O1652" t="s">
        <v>9</v>
      </c>
      <c r="P1652"/>
      <c r="Q1652" t="s">
        <v>10</v>
      </c>
      <c r="R1652" t="n">
        <v>12500.0</v>
      </c>
      <c r="S1652" t="n">
        <v>0.0</v>
      </c>
      <c r="T1652" t="s">
        <v>9</v>
      </c>
      <c r="U1652" t="s">
        <v>854</v>
      </c>
      <c r="V1652"/>
      <c r="W1652"/>
    </row>
    <row r="1653">
      <c r="A1653" t="s">
        <v>2173</v>
      </c>
      <c r="B1653"/>
      <c r="C1653"/>
      <c r="D1653"/>
      <c r="E1653"/>
      <c r="F1653" t="s">
        <v>2422</v>
      </c>
      <c r="G1653" t="s">
        <v>1447</v>
      </c>
      <c r="H1653" t="n">
        <v>128.5</v>
      </c>
      <c r="I1653"/>
      <c r="J1653"/>
      <c r="K1653"/>
      <c r="L1653"/>
      <c r="M1653"/>
      <c r="N1653" t="s">
        <v>19</v>
      </c>
      <c r="O1653" t="s">
        <v>9</v>
      </c>
      <c r="P1653"/>
      <c r="Q1653" t="s">
        <v>10</v>
      </c>
      <c r="R1653" t="n">
        <v>12500.0</v>
      </c>
      <c r="S1653" t="n">
        <v>0.0</v>
      </c>
      <c r="T1653" t="s">
        <v>9</v>
      </c>
      <c r="U1653" t="s">
        <v>854</v>
      </c>
      <c r="V1653"/>
      <c r="W1653"/>
    </row>
    <row r="1654">
      <c r="A1654" t="s">
        <v>2173</v>
      </c>
      <c r="B1654"/>
      <c r="C1654" t="s">
        <v>2423</v>
      </c>
      <c r="D1654" t="s">
        <v>4</v>
      </c>
      <c r="E1654" t="s">
        <v>2092</v>
      </c>
      <c r="F1654" t="s">
        <v>2424</v>
      </c>
      <c r="G1654" t="s">
        <v>41</v>
      </c>
      <c r="H1654" t="n">
        <v>143.3</v>
      </c>
      <c r="I1654">
        <f>SUM(H1655:H1656)</f>
      </c>
      <c r="J1654">
        <f>I1655+55.2</f>
      </c>
      <c r="K1654"/>
      <c r="L1654"/>
      <c r="M1654"/>
      <c r="N1654" t="s">
        <v>19</v>
      </c>
      <c r="O1654" t="s">
        <v>9</v>
      </c>
      <c r="P1654"/>
      <c r="Q1654" t="s">
        <v>10</v>
      </c>
      <c r="R1654" t="n">
        <v>12200.0</v>
      </c>
      <c r="S1654" t="n">
        <v>0.0</v>
      </c>
      <c r="T1654" t="s">
        <v>9</v>
      </c>
      <c r="U1654" t="s">
        <v>854</v>
      </c>
      <c r="V1654"/>
      <c r="W1654"/>
    </row>
    <row r="1655">
      <c r="A1655" t="s">
        <v>2173</v>
      </c>
      <c r="B1655"/>
      <c r="C1655"/>
      <c r="D1655"/>
      <c r="E1655"/>
      <c r="F1655" t="s">
        <v>2425</v>
      </c>
      <c r="G1655" t="s">
        <v>41</v>
      </c>
      <c r="H1655" t="n">
        <v>143.7</v>
      </c>
      <c r="I1655"/>
      <c r="J1655"/>
      <c r="K1655"/>
      <c r="L1655"/>
      <c r="M1655"/>
      <c r="N1655" t="s">
        <v>19</v>
      </c>
      <c r="O1655" t="s">
        <v>9</v>
      </c>
      <c r="P1655"/>
      <c r="Q1655" t="s">
        <v>10</v>
      </c>
      <c r="R1655" t="n">
        <v>12200.0</v>
      </c>
      <c r="S1655" t="n">
        <v>0.0</v>
      </c>
      <c r="T1655" t="s">
        <v>9</v>
      </c>
      <c r="U1655" t="s">
        <v>854</v>
      </c>
      <c r="V1655"/>
      <c r="W1655"/>
    </row>
    <row r="1656">
      <c r="A1656" t="s">
        <v>2173</v>
      </c>
      <c r="B1656"/>
      <c r="C1656" t="s">
        <v>2426</v>
      </c>
      <c r="D1656" t="s">
        <v>4</v>
      </c>
      <c r="E1656" t="s">
        <v>2092</v>
      </c>
      <c r="F1656" t="s">
        <v>2427</v>
      </c>
      <c r="G1656" t="s">
        <v>41</v>
      </c>
      <c r="H1656" t="n">
        <v>139.9</v>
      </c>
      <c r="I1656">
        <f>SUM(H1657:H1658)</f>
      </c>
      <c r="J1656">
        <f>I1657+55.2</f>
      </c>
      <c r="K1656"/>
      <c r="L1656"/>
      <c r="M1656"/>
      <c r="N1656" t="s">
        <v>19</v>
      </c>
      <c r="O1656" t="s">
        <v>9</v>
      </c>
      <c r="P1656"/>
      <c r="Q1656" t="s">
        <v>10</v>
      </c>
      <c r="R1656" t="n">
        <v>11900.0</v>
      </c>
      <c r="S1656" t="n">
        <v>0.0</v>
      </c>
      <c r="T1656" t="s">
        <v>9</v>
      </c>
      <c r="U1656" t="s">
        <v>854</v>
      </c>
      <c r="V1656"/>
      <c r="W1656"/>
    </row>
    <row r="1657">
      <c r="A1657" t="s">
        <v>2173</v>
      </c>
      <c r="B1657"/>
      <c r="C1657"/>
      <c r="D1657"/>
      <c r="E1657"/>
      <c r="F1657" t="s">
        <v>2428</v>
      </c>
      <c r="G1657" t="s">
        <v>41</v>
      </c>
      <c r="H1657" t="n">
        <v>138.1</v>
      </c>
      <c r="I1657"/>
      <c r="J1657"/>
      <c r="K1657"/>
      <c r="L1657"/>
      <c r="M1657"/>
      <c r="N1657" t="s">
        <v>19</v>
      </c>
      <c r="O1657" t="s">
        <v>9</v>
      </c>
      <c r="P1657"/>
      <c r="Q1657" t="s">
        <v>10</v>
      </c>
      <c r="R1657" t="n">
        <v>11700.0</v>
      </c>
      <c r="S1657" t="n">
        <v>0.0</v>
      </c>
      <c r="T1657" t="s">
        <v>9</v>
      </c>
      <c r="U1657" t="s">
        <v>854</v>
      </c>
      <c r="V1657"/>
      <c r="W1657"/>
    </row>
    <row r="1658">
      <c r="A1658" t="s">
        <v>2173</v>
      </c>
      <c r="B1658"/>
      <c r="C1658" t="s">
        <v>2429</v>
      </c>
      <c r="D1658" t="s">
        <v>4</v>
      </c>
      <c r="E1658" t="s">
        <v>2092</v>
      </c>
      <c r="F1658" t="s">
        <v>2430</v>
      </c>
      <c r="G1658" t="s">
        <v>41</v>
      </c>
      <c r="H1658" t="n">
        <v>139.7</v>
      </c>
      <c r="I1658">
        <f>SUM(H1659:H1660)</f>
      </c>
      <c r="J1658">
        <f>I1659+55.2</f>
      </c>
      <c r="K1658"/>
      <c r="L1658"/>
      <c r="M1658"/>
      <c r="N1658" t="s">
        <v>19</v>
      </c>
      <c r="O1658" t="s">
        <v>9</v>
      </c>
      <c r="P1658"/>
      <c r="Q1658" t="s">
        <v>10</v>
      </c>
      <c r="R1658" t="n">
        <v>11900.0</v>
      </c>
      <c r="S1658" t="n">
        <v>0.0</v>
      </c>
      <c r="T1658" t="s">
        <v>9</v>
      </c>
      <c r="U1658" t="s">
        <v>854</v>
      </c>
      <c r="V1658"/>
      <c r="W1658"/>
    </row>
    <row r="1659">
      <c r="A1659" t="s">
        <v>2173</v>
      </c>
      <c r="B1659"/>
      <c r="C1659"/>
      <c r="D1659"/>
      <c r="E1659"/>
      <c r="F1659" t="s">
        <v>2431</v>
      </c>
      <c r="G1659" t="s">
        <v>41</v>
      </c>
      <c r="H1659" t="n">
        <v>137.9</v>
      </c>
      <c r="I1659"/>
      <c r="J1659"/>
      <c r="K1659"/>
      <c r="L1659"/>
      <c r="M1659"/>
      <c r="N1659" t="s">
        <v>19</v>
      </c>
      <c r="O1659" t="s">
        <v>9</v>
      </c>
      <c r="P1659"/>
      <c r="Q1659" t="s">
        <v>10</v>
      </c>
      <c r="R1659" t="n">
        <v>11700.0</v>
      </c>
      <c r="S1659" t="n">
        <v>1.0</v>
      </c>
      <c r="T1659" t="s">
        <v>9</v>
      </c>
      <c r="U1659" t="s">
        <v>854</v>
      </c>
      <c r="V1659"/>
      <c r="W1659"/>
    </row>
    <row r="1660">
      <c r="A1660" t="s">
        <v>2173</v>
      </c>
      <c r="B1660"/>
      <c r="C1660" t="s">
        <v>2432</v>
      </c>
      <c r="D1660" t="s">
        <v>4</v>
      </c>
      <c r="E1660" t="s">
        <v>2092</v>
      </c>
      <c r="F1660" t="s">
        <v>2433</v>
      </c>
      <c r="G1660" t="s">
        <v>41</v>
      </c>
      <c r="H1660" t="n">
        <v>142.3</v>
      </c>
      <c r="I1660">
        <f>SUM(H1661:H1662)</f>
      </c>
      <c r="J1660">
        <f>I1661+55.2</f>
      </c>
      <c r="K1660"/>
      <c r="L1660"/>
      <c r="M1660"/>
      <c r="N1660" t="s">
        <v>19</v>
      </c>
      <c r="O1660" t="s">
        <v>9</v>
      </c>
      <c r="P1660"/>
      <c r="Q1660" t="s">
        <v>10</v>
      </c>
      <c r="R1660" t="n">
        <v>12100.0</v>
      </c>
      <c r="S1660" t="n">
        <v>0.0</v>
      </c>
      <c r="T1660" t="s">
        <v>9</v>
      </c>
      <c r="U1660" t="s">
        <v>854</v>
      </c>
      <c r="V1660"/>
      <c r="W1660"/>
    </row>
    <row r="1661">
      <c r="A1661" t="s">
        <v>2173</v>
      </c>
      <c r="B1661"/>
      <c r="C1661"/>
      <c r="D1661"/>
      <c r="E1661"/>
      <c r="F1661" t="s">
        <v>2434</v>
      </c>
      <c r="G1661" t="s">
        <v>41</v>
      </c>
      <c r="H1661" t="n">
        <v>142.3</v>
      </c>
      <c r="I1661"/>
      <c r="J1661"/>
      <c r="K1661"/>
      <c r="L1661"/>
      <c r="M1661"/>
      <c r="N1661" t="s">
        <v>19</v>
      </c>
      <c r="O1661" t="s">
        <v>9</v>
      </c>
      <c r="P1661"/>
      <c r="Q1661" t="s">
        <v>10</v>
      </c>
      <c r="R1661" t="n">
        <v>12100.0</v>
      </c>
      <c r="S1661" t="n">
        <v>0.0</v>
      </c>
      <c r="T1661" t="s">
        <v>9</v>
      </c>
      <c r="U1661" t="s">
        <v>854</v>
      </c>
      <c r="V1661"/>
      <c r="W1661"/>
    </row>
    <row r="1662">
      <c r="A1662" t="s">
        <v>2173</v>
      </c>
      <c r="B1662"/>
      <c r="C1662" t="s">
        <v>2435</v>
      </c>
      <c r="D1662" t="s">
        <v>4</v>
      </c>
      <c r="E1662" t="s">
        <v>2092</v>
      </c>
      <c r="F1662" t="s">
        <v>2436</v>
      </c>
      <c r="G1662" t="s">
        <v>41</v>
      </c>
      <c r="H1662" t="n">
        <v>143.5</v>
      </c>
      <c r="I1662">
        <f>SUM(H1663:H1664)</f>
      </c>
      <c r="J1662">
        <f>I1663+55.2</f>
      </c>
      <c r="K1662"/>
      <c r="L1662"/>
      <c r="M1662"/>
      <c r="N1662" t="s">
        <v>19</v>
      </c>
      <c r="O1662" t="s">
        <v>9</v>
      </c>
      <c r="P1662"/>
      <c r="Q1662" t="s">
        <v>10</v>
      </c>
      <c r="R1662" t="n">
        <v>12200.0</v>
      </c>
      <c r="S1662" t="n">
        <v>0.0</v>
      </c>
      <c r="T1662" t="s">
        <v>9</v>
      </c>
      <c r="U1662" t="s">
        <v>854</v>
      </c>
      <c r="V1662"/>
      <c r="W1662"/>
    </row>
    <row r="1663">
      <c r="A1663" t="s">
        <v>2173</v>
      </c>
      <c r="B1663"/>
      <c r="C1663"/>
      <c r="D1663"/>
      <c r="E1663"/>
      <c r="F1663" t="s">
        <v>2437</v>
      </c>
      <c r="G1663" t="s">
        <v>41</v>
      </c>
      <c r="H1663" t="n">
        <v>139.5</v>
      </c>
      <c r="I1663"/>
      <c r="J1663"/>
      <c r="K1663"/>
      <c r="L1663"/>
      <c r="M1663"/>
      <c r="N1663" t="s">
        <v>19</v>
      </c>
      <c r="O1663" t="s">
        <v>9</v>
      </c>
      <c r="P1663"/>
      <c r="Q1663" t="s">
        <v>10</v>
      </c>
      <c r="R1663" t="n">
        <v>11900.0</v>
      </c>
      <c r="S1663" t="n">
        <v>0.0</v>
      </c>
      <c r="T1663" t="s">
        <v>9</v>
      </c>
      <c r="U1663" t="s">
        <v>854</v>
      </c>
      <c r="V1663"/>
      <c r="W1663"/>
    </row>
    <row r="1664">
      <c r="A1664" t="s">
        <v>2173</v>
      </c>
      <c r="B1664"/>
      <c r="C1664" t="s">
        <v>2438</v>
      </c>
      <c r="D1664" t="s">
        <v>4</v>
      </c>
      <c r="E1664" t="s">
        <v>2092</v>
      </c>
      <c r="F1664" t="s">
        <v>2439</v>
      </c>
      <c r="G1664" t="s">
        <v>41</v>
      </c>
      <c r="H1664" t="n">
        <v>139.1</v>
      </c>
      <c r="I1664">
        <f>SUM(H1665:H1666)</f>
      </c>
      <c r="J1664">
        <f>I1665+55.2</f>
      </c>
      <c r="K1664"/>
      <c r="L1664"/>
      <c r="M1664"/>
      <c r="N1664" t="s">
        <v>19</v>
      </c>
      <c r="O1664" t="s">
        <v>9</v>
      </c>
      <c r="P1664"/>
      <c r="Q1664" t="s">
        <v>10</v>
      </c>
      <c r="R1664" t="n">
        <v>11800.0</v>
      </c>
      <c r="S1664" t="n">
        <v>0.0</v>
      </c>
      <c r="T1664" t="s">
        <v>9</v>
      </c>
      <c r="U1664" t="s">
        <v>854</v>
      </c>
      <c r="V1664"/>
      <c r="W1664"/>
    </row>
    <row r="1665">
      <c r="A1665" t="s">
        <v>2173</v>
      </c>
      <c r="B1665"/>
      <c r="C1665"/>
      <c r="D1665"/>
      <c r="E1665"/>
      <c r="F1665" t="s">
        <v>2440</v>
      </c>
      <c r="G1665" t="s">
        <v>41</v>
      </c>
      <c r="H1665" t="n">
        <v>143.3</v>
      </c>
      <c r="I1665"/>
      <c r="J1665"/>
      <c r="K1665"/>
      <c r="L1665"/>
      <c r="M1665"/>
      <c r="N1665" t="s">
        <v>19</v>
      </c>
      <c r="O1665" t="s">
        <v>9</v>
      </c>
      <c r="P1665"/>
      <c r="Q1665" t="s">
        <v>10</v>
      </c>
      <c r="R1665" t="n">
        <v>12200.0</v>
      </c>
      <c r="S1665" t="n">
        <v>0.0</v>
      </c>
      <c r="T1665" t="s">
        <v>9</v>
      </c>
      <c r="U1665" t="s">
        <v>854</v>
      </c>
      <c r="V1665"/>
      <c r="W1665"/>
    </row>
    <row r="1666">
      <c r="A1666" t="s">
        <v>2173</v>
      </c>
      <c r="B1666"/>
      <c r="C1666" t="s">
        <v>2441</v>
      </c>
      <c r="D1666" t="s">
        <v>4</v>
      </c>
      <c r="E1666" t="s">
        <v>2092</v>
      </c>
      <c r="F1666" t="s">
        <v>2442</v>
      </c>
      <c r="G1666" t="s">
        <v>41</v>
      </c>
      <c r="H1666" t="n">
        <v>141.9</v>
      </c>
      <c r="I1666">
        <f>SUM(H1667:H1668)</f>
      </c>
      <c r="J1666">
        <f>I1667+55.2</f>
      </c>
      <c r="K1666"/>
      <c r="L1666"/>
      <c r="M1666"/>
      <c r="N1666" t="s">
        <v>19</v>
      </c>
      <c r="O1666" t="s">
        <v>9</v>
      </c>
      <c r="P1666"/>
      <c r="Q1666" t="s">
        <v>10</v>
      </c>
      <c r="R1666" t="n">
        <v>12100.0</v>
      </c>
      <c r="S1666" t="n">
        <v>0.0</v>
      </c>
      <c r="T1666" t="s">
        <v>9</v>
      </c>
      <c r="U1666" t="s">
        <v>854</v>
      </c>
      <c r="V1666"/>
      <c r="W1666"/>
    </row>
    <row r="1667">
      <c r="A1667" t="s">
        <v>2173</v>
      </c>
      <c r="B1667"/>
      <c r="C1667"/>
      <c r="D1667"/>
      <c r="E1667"/>
      <c r="F1667" t="s">
        <v>2443</v>
      </c>
      <c r="G1667" t="s">
        <v>41</v>
      </c>
      <c r="H1667" t="n">
        <v>136.5</v>
      </c>
      <c r="I1667"/>
      <c r="J1667"/>
      <c r="K1667"/>
      <c r="L1667"/>
      <c r="M1667"/>
      <c r="N1667" t="s">
        <v>19</v>
      </c>
      <c r="O1667" t="s">
        <v>9</v>
      </c>
      <c r="P1667"/>
      <c r="Q1667" t="s">
        <v>10</v>
      </c>
      <c r="R1667" t="n">
        <v>11600.0</v>
      </c>
      <c r="S1667" t="n">
        <v>0.0</v>
      </c>
      <c r="T1667" t="s">
        <v>9</v>
      </c>
      <c r="U1667" t="s">
        <v>854</v>
      </c>
      <c r="V1667"/>
      <c r="W1667"/>
    </row>
    <row r="1668">
      <c r="A1668" t="s">
        <v>2173</v>
      </c>
      <c r="B1668"/>
      <c r="C1668" t="s">
        <v>2444</v>
      </c>
      <c r="D1668" t="s">
        <v>4</v>
      </c>
      <c r="E1668" t="s">
        <v>2092</v>
      </c>
      <c r="F1668" t="s">
        <v>2445</v>
      </c>
      <c r="G1668" t="s">
        <v>41</v>
      </c>
      <c r="H1668" t="n">
        <v>139.9</v>
      </c>
      <c r="I1668">
        <f>SUM(H1669:H1670)</f>
      </c>
      <c r="J1668">
        <f>I1669+55.2</f>
      </c>
      <c r="K1668"/>
      <c r="L1668"/>
      <c r="M1668"/>
      <c r="N1668" t="s">
        <v>19</v>
      </c>
      <c r="O1668" t="s">
        <v>9</v>
      </c>
      <c r="P1668"/>
      <c r="Q1668" t="s">
        <v>10</v>
      </c>
      <c r="R1668" t="n">
        <v>11900.0</v>
      </c>
      <c r="S1668" t="n">
        <v>0.0</v>
      </c>
      <c r="T1668" t="s">
        <v>9</v>
      </c>
      <c r="U1668" t="s">
        <v>854</v>
      </c>
      <c r="V1668"/>
      <c r="W1668"/>
    </row>
    <row r="1669">
      <c r="A1669" t="s">
        <v>2173</v>
      </c>
      <c r="B1669"/>
      <c r="C1669"/>
      <c r="D1669"/>
      <c r="E1669"/>
      <c r="F1669" t="s">
        <v>2446</v>
      </c>
      <c r="G1669" t="s">
        <v>41</v>
      </c>
      <c r="H1669" t="n">
        <v>134.9</v>
      </c>
      <c r="I1669"/>
      <c r="J1669"/>
      <c r="K1669"/>
      <c r="L1669"/>
      <c r="M1669"/>
      <c r="N1669" t="s">
        <v>19</v>
      </c>
      <c r="O1669" t="s">
        <v>9</v>
      </c>
      <c r="P1669"/>
      <c r="Q1669" t="s">
        <v>10</v>
      </c>
      <c r="R1669" t="n">
        <v>11500.0</v>
      </c>
      <c r="S1669" t="n">
        <v>0.0</v>
      </c>
      <c r="T1669" t="s">
        <v>9</v>
      </c>
      <c r="U1669" t="s">
        <v>854</v>
      </c>
      <c r="V1669"/>
      <c r="W1669"/>
    </row>
    <row r="1670">
      <c r="A1670" t="s">
        <v>2173</v>
      </c>
      <c r="B1670"/>
      <c r="C1670" t="s">
        <v>2447</v>
      </c>
      <c r="D1670" t="s">
        <v>4</v>
      </c>
      <c r="E1670" t="s">
        <v>2092</v>
      </c>
      <c r="F1670" t="s">
        <v>2448</v>
      </c>
      <c r="G1670" t="s">
        <v>41</v>
      </c>
      <c r="H1670" t="n">
        <v>140.1</v>
      </c>
      <c r="I1670">
        <f>SUM(H1671:H1672)</f>
      </c>
      <c r="J1670">
        <f>I1671+55.2</f>
      </c>
      <c r="K1670"/>
      <c r="L1670"/>
      <c r="M1670"/>
      <c r="N1670" t="s">
        <v>19</v>
      </c>
      <c r="O1670" t="s">
        <v>9</v>
      </c>
      <c r="P1670"/>
      <c r="Q1670" t="s">
        <v>10</v>
      </c>
      <c r="R1670" t="n">
        <v>11900.0</v>
      </c>
      <c r="S1670" t="n">
        <v>0.0</v>
      </c>
      <c r="T1670" t="s">
        <v>9</v>
      </c>
      <c r="U1670" t="s">
        <v>854</v>
      </c>
      <c r="V1670"/>
      <c r="W1670"/>
    </row>
    <row r="1671">
      <c r="A1671" t="s">
        <v>2173</v>
      </c>
      <c r="B1671"/>
      <c r="C1671"/>
      <c r="D1671"/>
      <c r="E1671"/>
      <c r="F1671" t="s">
        <v>2449</v>
      </c>
      <c r="G1671" t="s">
        <v>41</v>
      </c>
      <c r="H1671" t="n">
        <v>141.1</v>
      </c>
      <c r="I1671"/>
      <c r="J1671"/>
      <c r="K1671"/>
      <c r="L1671"/>
      <c r="M1671"/>
      <c r="N1671" t="s">
        <v>19</v>
      </c>
      <c r="O1671" t="s">
        <v>9</v>
      </c>
      <c r="P1671"/>
      <c r="Q1671" t="s">
        <v>10</v>
      </c>
      <c r="R1671" t="n">
        <v>12000.0</v>
      </c>
      <c r="S1671" t="n">
        <v>0.0</v>
      </c>
      <c r="T1671" t="s">
        <v>9</v>
      </c>
      <c r="U1671" t="s">
        <v>854</v>
      </c>
      <c r="V1671"/>
      <c r="W1671"/>
    </row>
    <row r="1672">
      <c r="A1672" t="s">
        <v>2173</v>
      </c>
      <c r="B1672"/>
      <c r="C1672" t="s">
        <v>2450</v>
      </c>
      <c r="D1672" t="s">
        <v>4</v>
      </c>
      <c r="E1672" t="s">
        <v>2092</v>
      </c>
      <c r="F1672" t="s">
        <v>2451</v>
      </c>
      <c r="G1672" t="s">
        <v>41</v>
      </c>
      <c r="H1672" t="n">
        <v>142.9</v>
      </c>
      <c r="I1672">
        <f>SUM(H1673:H1674)</f>
      </c>
      <c r="J1672">
        <f>I1673+55.2</f>
      </c>
      <c r="K1672"/>
      <c r="L1672"/>
      <c r="M1672"/>
      <c r="N1672" t="s">
        <v>19</v>
      </c>
      <c r="O1672" t="s">
        <v>9</v>
      </c>
      <c r="P1672"/>
      <c r="Q1672" t="s">
        <v>10</v>
      </c>
      <c r="R1672" t="n">
        <v>12200.0</v>
      </c>
      <c r="S1672" t="n">
        <v>0.0</v>
      </c>
      <c r="T1672" t="s">
        <v>9</v>
      </c>
      <c r="U1672" t="s">
        <v>854</v>
      </c>
      <c r="V1672"/>
      <c r="W1672"/>
    </row>
    <row r="1673">
      <c r="A1673" t="s">
        <v>2173</v>
      </c>
      <c r="B1673"/>
      <c r="C1673"/>
      <c r="D1673"/>
      <c r="E1673"/>
      <c r="F1673" t="s">
        <v>2452</v>
      </c>
      <c r="G1673" t="s">
        <v>41</v>
      </c>
      <c r="H1673" t="n">
        <v>139.7</v>
      </c>
      <c r="I1673"/>
      <c r="J1673"/>
      <c r="K1673"/>
      <c r="L1673"/>
      <c r="M1673"/>
      <c r="N1673" t="s">
        <v>19</v>
      </c>
      <c r="O1673" t="s">
        <v>9</v>
      </c>
      <c r="P1673"/>
      <c r="Q1673" t="s">
        <v>10</v>
      </c>
      <c r="R1673" t="n">
        <v>11900.0</v>
      </c>
      <c r="S1673" t="n">
        <v>0.0</v>
      </c>
      <c r="T1673" t="s">
        <v>9</v>
      </c>
      <c r="U1673" t="s">
        <v>854</v>
      </c>
      <c r="V1673"/>
      <c r="W1673"/>
    </row>
    <row r="1674">
      <c r="A1674" t="s">
        <v>2173</v>
      </c>
      <c r="B1674"/>
      <c r="C1674" t="s">
        <v>2453</v>
      </c>
      <c r="D1674" t="s">
        <v>4</v>
      </c>
      <c r="E1674" t="s">
        <v>2454</v>
      </c>
      <c r="F1674" t="s">
        <v>2455</v>
      </c>
      <c r="G1674" t="s">
        <v>41</v>
      </c>
      <c r="H1674" t="n">
        <v>141.1</v>
      </c>
      <c r="I1674">
        <f>SUM(H1675:H1676)</f>
      </c>
      <c r="J1674">
        <f>I1675+62.2</f>
      </c>
      <c r="K1674"/>
      <c r="L1674"/>
      <c r="M1674"/>
      <c r="N1674" t="s">
        <v>19</v>
      </c>
      <c r="O1674" t="s">
        <v>9</v>
      </c>
      <c r="P1674"/>
      <c r="Q1674" t="s">
        <v>10</v>
      </c>
      <c r="R1674" t="n">
        <v>12000.0</v>
      </c>
      <c r="S1674" t="n">
        <v>0.0</v>
      </c>
      <c r="T1674" t="s">
        <v>9</v>
      </c>
      <c r="U1674" t="s">
        <v>854</v>
      </c>
      <c r="V1674"/>
      <c r="W1674"/>
    </row>
    <row r="1675">
      <c r="A1675" t="s">
        <v>2173</v>
      </c>
      <c r="B1675"/>
      <c r="C1675"/>
      <c r="D1675"/>
      <c r="E1675"/>
      <c r="F1675" t="s">
        <v>2456</v>
      </c>
      <c r="G1675" t="s">
        <v>41</v>
      </c>
      <c r="H1675" t="n">
        <v>142.1</v>
      </c>
      <c r="I1675"/>
      <c r="J1675"/>
      <c r="K1675"/>
      <c r="L1675"/>
      <c r="M1675"/>
      <c r="N1675" t="s">
        <v>19</v>
      </c>
      <c r="O1675" t="s">
        <v>9</v>
      </c>
      <c r="P1675"/>
      <c r="Q1675" t="s">
        <v>10</v>
      </c>
      <c r="R1675" t="n">
        <v>12100.0</v>
      </c>
      <c r="S1675" t="n">
        <v>1.0</v>
      </c>
      <c r="T1675" t="s">
        <v>9</v>
      </c>
      <c r="U1675" t="s">
        <v>854</v>
      </c>
      <c r="V1675"/>
      <c r="W1675"/>
    </row>
    <row r="1676">
      <c r="A1676" t="s">
        <v>2173</v>
      </c>
      <c r="B1676"/>
      <c r="C1676" t="s">
        <v>2457</v>
      </c>
      <c r="D1676" t="s">
        <v>4</v>
      </c>
      <c r="E1676" t="s">
        <v>2454</v>
      </c>
      <c r="F1676" t="s">
        <v>2458</v>
      </c>
      <c r="G1676" t="s">
        <v>41</v>
      </c>
      <c r="H1676" t="n">
        <v>142.6</v>
      </c>
      <c r="I1676">
        <f>SUM(H1677:H1678)</f>
      </c>
      <c r="J1676">
        <f>I1677+62.2</f>
      </c>
      <c r="K1676"/>
      <c r="L1676"/>
      <c r="M1676"/>
      <c r="N1676" t="s">
        <v>19</v>
      </c>
      <c r="O1676" t="s">
        <v>9</v>
      </c>
      <c r="P1676"/>
      <c r="Q1676" t="s">
        <v>10</v>
      </c>
      <c r="R1676" t="n">
        <v>12100.0</v>
      </c>
      <c r="S1676" t="n">
        <v>0.0</v>
      </c>
      <c r="T1676" t="s">
        <v>9</v>
      </c>
      <c r="U1676" t="s">
        <v>854</v>
      </c>
      <c r="V1676"/>
      <c r="W1676"/>
    </row>
    <row r="1677">
      <c r="A1677" t="s">
        <v>2173</v>
      </c>
      <c r="B1677"/>
      <c r="C1677"/>
      <c r="D1677"/>
      <c r="E1677"/>
      <c r="F1677" t="s">
        <v>2459</v>
      </c>
      <c r="G1677" t="s">
        <v>41</v>
      </c>
      <c r="H1677" t="n">
        <v>141.1</v>
      </c>
      <c r="I1677"/>
      <c r="J1677"/>
      <c r="K1677"/>
      <c r="L1677"/>
      <c r="M1677"/>
      <c r="N1677" t="s">
        <v>19</v>
      </c>
      <c r="O1677" t="s">
        <v>9</v>
      </c>
      <c r="P1677"/>
      <c r="Q1677" t="s">
        <v>10</v>
      </c>
      <c r="R1677" t="n">
        <v>12000.0</v>
      </c>
      <c r="S1677" t="n">
        <v>0.0</v>
      </c>
      <c r="T1677" t="s">
        <v>9</v>
      </c>
      <c r="U1677" t="s">
        <v>854</v>
      </c>
      <c r="V1677"/>
      <c r="W1677"/>
    </row>
    <row r="1678">
      <c r="A1678" t="s">
        <v>2173</v>
      </c>
      <c r="B1678"/>
      <c r="C1678" t="s">
        <v>2460</v>
      </c>
      <c r="D1678" t="s">
        <v>4</v>
      </c>
      <c r="E1678" t="s">
        <v>2454</v>
      </c>
      <c r="F1678" t="s">
        <v>2461</v>
      </c>
      <c r="G1678" t="s">
        <v>41</v>
      </c>
      <c r="H1678" t="n">
        <v>140.7</v>
      </c>
      <c r="I1678">
        <f>SUM(H1679:H1680)</f>
      </c>
      <c r="J1678">
        <f>I1679+62.2</f>
      </c>
      <c r="K1678"/>
      <c r="L1678"/>
      <c r="M1678"/>
      <c r="N1678" t="s">
        <v>19</v>
      </c>
      <c r="O1678" t="s">
        <v>9</v>
      </c>
      <c r="P1678"/>
      <c r="Q1678" t="s">
        <v>10</v>
      </c>
      <c r="R1678" t="n">
        <v>12000.0</v>
      </c>
      <c r="S1678" t="n">
        <v>1.0</v>
      </c>
      <c r="T1678" t="s">
        <v>9</v>
      </c>
      <c r="U1678" t="s">
        <v>854</v>
      </c>
      <c r="V1678"/>
      <c r="W1678"/>
    </row>
    <row r="1679">
      <c r="A1679" t="s">
        <v>2173</v>
      </c>
      <c r="B1679"/>
      <c r="C1679"/>
      <c r="D1679"/>
      <c r="E1679"/>
      <c r="F1679" t="s">
        <v>2462</v>
      </c>
      <c r="G1679" t="s">
        <v>41</v>
      </c>
      <c r="H1679" t="n">
        <v>143.5</v>
      </c>
      <c r="I1679"/>
      <c r="J1679"/>
      <c r="K1679"/>
      <c r="L1679"/>
      <c r="M1679"/>
      <c r="N1679" t="s">
        <v>19</v>
      </c>
      <c r="O1679" t="s">
        <v>9</v>
      </c>
      <c r="P1679"/>
      <c r="Q1679" t="s">
        <v>10</v>
      </c>
      <c r="R1679" t="n">
        <v>12200.0</v>
      </c>
      <c r="S1679" t="n">
        <v>0.0</v>
      </c>
      <c r="T1679" t="s">
        <v>9</v>
      </c>
      <c r="U1679" t="s">
        <v>854</v>
      </c>
      <c r="V1679"/>
      <c r="W1679"/>
    </row>
    <row r="1680">
      <c r="A1680" t="s">
        <v>2173</v>
      </c>
      <c r="B1680"/>
      <c r="C1680" t="s">
        <v>2463</v>
      </c>
      <c r="D1680" t="s">
        <v>4</v>
      </c>
      <c r="E1680" t="s">
        <v>2454</v>
      </c>
      <c r="F1680" t="s">
        <v>2464</v>
      </c>
      <c r="G1680" t="s">
        <v>41</v>
      </c>
      <c r="H1680" t="n">
        <v>140.5</v>
      </c>
      <c r="I1680">
        <f>SUM(H1681:H1682)</f>
      </c>
      <c r="J1680">
        <f>I1681+62.2</f>
      </c>
      <c r="K1680"/>
      <c r="L1680"/>
      <c r="M1680"/>
      <c r="N1680" t="s">
        <v>19</v>
      </c>
      <c r="O1680" t="s">
        <v>9</v>
      </c>
      <c r="P1680"/>
      <c r="Q1680" t="s">
        <v>10</v>
      </c>
      <c r="R1680" t="n">
        <v>12000.0</v>
      </c>
      <c r="S1680" t="n">
        <v>0.0</v>
      </c>
      <c r="T1680" t="s">
        <v>9</v>
      </c>
      <c r="U1680" t="s">
        <v>854</v>
      </c>
      <c r="V1680"/>
      <c r="W1680"/>
    </row>
    <row r="1681">
      <c r="A1681" t="s">
        <v>2173</v>
      </c>
      <c r="B1681"/>
      <c r="C1681"/>
      <c r="D1681"/>
      <c r="E1681"/>
      <c r="F1681" t="s">
        <v>2465</v>
      </c>
      <c r="G1681" t="s">
        <v>41</v>
      </c>
      <c r="H1681" t="n">
        <v>138.3</v>
      </c>
      <c r="I1681"/>
      <c r="J1681"/>
      <c r="K1681"/>
      <c r="L1681"/>
      <c r="M1681"/>
      <c r="N1681" t="s">
        <v>19</v>
      </c>
      <c r="O1681" t="s">
        <v>9</v>
      </c>
      <c r="P1681"/>
      <c r="Q1681" t="s">
        <v>10</v>
      </c>
      <c r="R1681" t="n">
        <v>11800.0</v>
      </c>
      <c r="S1681" t="n">
        <v>0.0</v>
      </c>
      <c r="T1681" t="s">
        <v>9</v>
      </c>
      <c r="U1681" t="s">
        <v>854</v>
      </c>
      <c r="V1681"/>
      <c r="W1681"/>
    </row>
    <row r="1682">
      <c r="A1682" t="s">
        <v>2173</v>
      </c>
      <c r="B1682"/>
      <c r="C1682" t="s">
        <v>2466</v>
      </c>
      <c r="D1682" t="s">
        <v>4</v>
      </c>
      <c r="E1682" t="s">
        <v>1706</v>
      </c>
      <c r="F1682" t="s">
        <v>2467</v>
      </c>
      <c r="G1682" t="s">
        <v>41</v>
      </c>
      <c r="H1682" t="n">
        <v>138.1</v>
      </c>
      <c r="I1682">
        <f>SUM(H1683:H1684)</f>
      </c>
      <c r="J1682">
        <f>I1683+53</f>
      </c>
      <c r="K1682"/>
      <c r="L1682"/>
      <c r="M1682"/>
      <c r="N1682" t="s">
        <v>19</v>
      </c>
      <c r="O1682" t="s">
        <v>9</v>
      </c>
      <c r="P1682"/>
      <c r="Q1682" t="s">
        <v>10</v>
      </c>
      <c r="R1682" t="n">
        <v>11700.0</v>
      </c>
      <c r="S1682" t="n">
        <v>0.0</v>
      </c>
      <c r="T1682" t="s">
        <v>9</v>
      </c>
      <c r="U1682" t="s">
        <v>854</v>
      </c>
      <c r="V1682"/>
      <c r="W1682"/>
    </row>
    <row r="1683">
      <c r="A1683" t="s">
        <v>2173</v>
      </c>
      <c r="B1683"/>
      <c r="C1683"/>
      <c r="D1683"/>
      <c r="E1683"/>
      <c r="F1683" t="s">
        <v>2468</v>
      </c>
      <c r="G1683" t="s">
        <v>41</v>
      </c>
      <c r="H1683" t="n">
        <v>140.9</v>
      </c>
      <c r="I1683"/>
      <c r="J1683"/>
      <c r="K1683"/>
      <c r="L1683"/>
      <c r="M1683"/>
      <c r="N1683" t="s">
        <v>19</v>
      </c>
      <c r="O1683" t="s">
        <v>9</v>
      </c>
      <c r="P1683"/>
      <c r="Q1683" t="s">
        <v>10</v>
      </c>
      <c r="R1683" t="n">
        <v>12000.0</v>
      </c>
      <c r="S1683" t="n">
        <v>0.0</v>
      </c>
      <c r="T1683" t="s">
        <v>9</v>
      </c>
      <c r="U1683" t="s">
        <v>854</v>
      </c>
      <c r="V1683"/>
      <c r="W1683"/>
    </row>
    <row r="1684">
      <c r="A1684" t="s">
        <v>2173</v>
      </c>
      <c r="B1684"/>
      <c r="C1684" t="s">
        <v>2469</v>
      </c>
      <c r="D1684" t="s">
        <v>4</v>
      </c>
      <c r="E1684" t="s">
        <v>1706</v>
      </c>
      <c r="F1684" t="s">
        <v>2470</v>
      </c>
      <c r="G1684" t="s">
        <v>41</v>
      </c>
      <c r="H1684" t="n">
        <v>138.7</v>
      </c>
      <c r="I1684">
        <f>SUM(H1685:H1686)</f>
      </c>
      <c r="J1684">
        <f>I1685+53</f>
      </c>
      <c r="K1684"/>
      <c r="L1684"/>
      <c r="M1684"/>
      <c r="N1684" t="s">
        <v>19</v>
      </c>
      <c r="O1684" t="s">
        <v>9</v>
      </c>
      <c r="P1684"/>
      <c r="Q1684" t="s">
        <v>10</v>
      </c>
      <c r="R1684" t="n">
        <v>11800.0</v>
      </c>
      <c r="S1684" t="n">
        <v>0.0</v>
      </c>
      <c r="T1684" t="s">
        <v>9</v>
      </c>
      <c r="U1684" t="s">
        <v>854</v>
      </c>
      <c r="V1684"/>
      <c r="W1684"/>
    </row>
    <row r="1685">
      <c r="A1685" t="s">
        <v>2173</v>
      </c>
      <c r="B1685"/>
      <c r="C1685"/>
      <c r="D1685"/>
      <c r="E1685"/>
      <c r="F1685" t="s">
        <v>2471</v>
      </c>
      <c r="G1685" t="s">
        <v>41</v>
      </c>
      <c r="H1685" t="n">
        <v>138.5</v>
      </c>
      <c r="I1685"/>
      <c r="J1685"/>
      <c r="K1685"/>
      <c r="L1685"/>
      <c r="M1685"/>
      <c r="N1685" t="s">
        <v>19</v>
      </c>
      <c r="O1685" t="s">
        <v>9</v>
      </c>
      <c r="P1685"/>
      <c r="Q1685" t="s">
        <v>10</v>
      </c>
      <c r="R1685" t="n">
        <v>11800.0</v>
      </c>
      <c r="S1685" t="n">
        <v>0.0</v>
      </c>
      <c r="T1685" t="s">
        <v>9</v>
      </c>
      <c r="U1685" t="s">
        <v>854</v>
      </c>
      <c r="V1685"/>
      <c r="W1685"/>
    </row>
    <row r="1686">
      <c r="A1686" t="s">
        <v>2173</v>
      </c>
      <c r="B1686"/>
      <c r="C1686" t="s">
        <v>2472</v>
      </c>
      <c r="D1686" t="s">
        <v>4</v>
      </c>
      <c r="E1686" t="s">
        <v>1689</v>
      </c>
      <c r="F1686" t="s">
        <v>2473</v>
      </c>
      <c r="G1686" t="s">
        <v>2474</v>
      </c>
      <c r="H1686" t="n">
        <v>101.4</v>
      </c>
      <c r="I1686">
        <f>SUM(H1687:H1690)</f>
      </c>
      <c r="J1686">
        <f>I1687+59.2</f>
      </c>
      <c r="K1686"/>
      <c r="L1686"/>
      <c r="M1686"/>
      <c r="N1686" t="s">
        <v>19</v>
      </c>
      <c r="O1686" t="s">
        <v>9</v>
      </c>
      <c r="P1686"/>
      <c r="Q1686" t="s">
        <v>10</v>
      </c>
      <c r="R1686" t="n">
        <v>11700.0</v>
      </c>
      <c r="S1686" t="n">
        <v>0.0</v>
      </c>
      <c r="T1686" t="s">
        <v>9</v>
      </c>
      <c r="U1686" t="s">
        <v>854</v>
      </c>
      <c r="V1686"/>
      <c r="W1686"/>
    </row>
    <row r="1687">
      <c r="A1687" t="s">
        <v>2173</v>
      </c>
      <c r="B1687"/>
      <c r="C1687"/>
      <c r="D1687"/>
      <c r="E1687"/>
      <c r="F1687" t="s">
        <v>2475</v>
      </c>
      <c r="G1687" t="s">
        <v>2474</v>
      </c>
      <c r="H1687" t="n">
        <v>102.6</v>
      </c>
      <c r="I1687"/>
      <c r="J1687"/>
      <c r="K1687"/>
      <c r="L1687"/>
      <c r="M1687"/>
      <c r="N1687" t="s">
        <v>19</v>
      </c>
      <c r="O1687" t="s">
        <v>9</v>
      </c>
      <c r="P1687"/>
      <c r="Q1687" t="s">
        <v>10</v>
      </c>
      <c r="R1687" t="n">
        <v>11800.0</v>
      </c>
      <c r="S1687" t="n">
        <v>0.0</v>
      </c>
      <c r="T1687" t="s">
        <v>9</v>
      </c>
      <c r="U1687" t="s">
        <v>854</v>
      </c>
      <c r="V1687"/>
      <c r="W1687"/>
    </row>
    <row r="1688">
      <c r="A1688" t="s">
        <v>2173</v>
      </c>
      <c r="B1688"/>
      <c r="C1688"/>
      <c r="D1688"/>
      <c r="E1688"/>
      <c r="F1688" t="s">
        <v>2476</v>
      </c>
      <c r="G1688" t="s">
        <v>2474</v>
      </c>
      <c r="H1688" t="n">
        <v>101.8</v>
      </c>
      <c r="I1688"/>
      <c r="J1688"/>
      <c r="K1688"/>
      <c r="L1688"/>
      <c r="M1688"/>
      <c r="N1688" t="s">
        <v>19</v>
      </c>
      <c r="O1688" t="s">
        <v>9</v>
      </c>
      <c r="P1688"/>
      <c r="Q1688" t="s">
        <v>10</v>
      </c>
      <c r="R1688" t="n">
        <v>11700.0</v>
      </c>
      <c r="S1688" t="n">
        <v>0.0</v>
      </c>
      <c r="T1688" t="s">
        <v>9</v>
      </c>
      <c r="U1688" t="s">
        <v>854</v>
      </c>
      <c r="V1688"/>
      <c r="W1688"/>
    </row>
    <row r="1689">
      <c r="A1689" t="s">
        <v>2173</v>
      </c>
      <c r="B1689"/>
      <c r="C1689"/>
      <c r="D1689"/>
      <c r="E1689"/>
      <c r="F1689" t="s">
        <v>2477</v>
      </c>
      <c r="G1689" t="s">
        <v>2474</v>
      </c>
      <c r="H1689" t="n">
        <v>102.8</v>
      </c>
      <c r="I1689"/>
      <c r="J1689"/>
      <c r="K1689"/>
      <c r="L1689"/>
      <c r="M1689"/>
      <c r="N1689" t="s">
        <v>19</v>
      </c>
      <c r="O1689" t="s">
        <v>9</v>
      </c>
      <c r="P1689"/>
      <c r="Q1689" t="s">
        <v>10</v>
      </c>
      <c r="R1689" t="n">
        <v>11800.0</v>
      </c>
      <c r="S1689" t="n">
        <v>0.0</v>
      </c>
      <c r="T1689" t="s">
        <v>9</v>
      </c>
      <c r="U1689" t="s">
        <v>854</v>
      </c>
      <c r="V1689"/>
      <c r="W1689"/>
    </row>
    <row r="1690">
      <c r="A1690" t="s">
        <v>2173</v>
      </c>
      <c r="B1690"/>
      <c r="C1690" t="s">
        <v>2478</v>
      </c>
      <c r="D1690" t="s">
        <v>4</v>
      </c>
      <c r="E1690" t="s">
        <v>1689</v>
      </c>
      <c r="F1690" t="s">
        <v>2479</v>
      </c>
      <c r="G1690" t="s">
        <v>2474</v>
      </c>
      <c r="H1690" t="n">
        <v>102.4</v>
      </c>
      <c r="I1690">
        <f>SUM(H1691:H1694)</f>
      </c>
      <c r="J1690">
        <f>I1691+59.2</f>
      </c>
      <c r="K1690"/>
      <c r="L1690"/>
      <c r="M1690"/>
      <c r="N1690" t="s">
        <v>19</v>
      </c>
      <c r="O1690" t="s">
        <v>9</v>
      </c>
      <c r="P1690"/>
      <c r="Q1690" t="s">
        <v>10</v>
      </c>
      <c r="R1690" t="n">
        <v>11800.0</v>
      </c>
      <c r="S1690" t="n">
        <v>0.0</v>
      </c>
      <c r="T1690" t="s">
        <v>9</v>
      </c>
      <c r="U1690" t="s">
        <v>854</v>
      </c>
      <c r="V1690"/>
      <c r="W1690"/>
    </row>
    <row r="1691">
      <c r="A1691" t="s">
        <v>2173</v>
      </c>
      <c r="B1691"/>
      <c r="C1691"/>
      <c r="D1691"/>
      <c r="E1691"/>
      <c r="F1691" t="s">
        <v>2480</v>
      </c>
      <c r="G1691" t="s">
        <v>2474</v>
      </c>
      <c r="H1691" t="n">
        <v>103.4</v>
      </c>
      <c r="I1691"/>
      <c r="J1691"/>
      <c r="K1691"/>
      <c r="L1691"/>
      <c r="M1691"/>
      <c r="N1691" t="s">
        <v>19</v>
      </c>
      <c r="O1691" t="s">
        <v>9</v>
      </c>
      <c r="P1691"/>
      <c r="Q1691" t="s">
        <v>10</v>
      </c>
      <c r="R1691" t="n">
        <v>11900.0</v>
      </c>
      <c r="S1691" t="n">
        <v>0.0</v>
      </c>
      <c r="T1691" t="s">
        <v>9</v>
      </c>
      <c r="U1691" t="s">
        <v>854</v>
      </c>
      <c r="V1691"/>
      <c r="W1691"/>
    </row>
    <row r="1692">
      <c r="A1692" t="s">
        <v>2173</v>
      </c>
      <c r="B1692"/>
      <c r="C1692"/>
      <c r="D1692"/>
      <c r="E1692"/>
      <c r="F1692" t="s">
        <v>2481</v>
      </c>
      <c r="G1692" t="s">
        <v>2474</v>
      </c>
      <c r="H1692" t="n">
        <v>103.2</v>
      </c>
      <c r="I1692"/>
      <c r="J1692"/>
      <c r="K1692"/>
      <c r="L1692"/>
      <c r="M1692"/>
      <c r="N1692" t="s">
        <v>19</v>
      </c>
      <c r="O1692" t="s">
        <v>9</v>
      </c>
      <c r="P1692"/>
      <c r="Q1692" t="s">
        <v>10</v>
      </c>
      <c r="R1692" t="n">
        <v>11900.0</v>
      </c>
      <c r="S1692" t="n">
        <v>0.0</v>
      </c>
      <c r="T1692" t="s">
        <v>9</v>
      </c>
      <c r="U1692" t="s">
        <v>854</v>
      </c>
      <c r="V1692"/>
      <c r="W1692"/>
    </row>
    <row r="1693">
      <c r="A1693" t="s">
        <v>2173</v>
      </c>
      <c r="B1693"/>
      <c r="C1693"/>
      <c r="D1693"/>
      <c r="E1693"/>
      <c r="F1693" t="s">
        <v>2482</v>
      </c>
      <c r="G1693" t="s">
        <v>2474</v>
      </c>
      <c r="H1693" t="n">
        <v>102.4</v>
      </c>
      <c r="I1693"/>
      <c r="J1693"/>
      <c r="K1693"/>
      <c r="L1693"/>
      <c r="M1693"/>
      <c r="N1693" t="s">
        <v>19</v>
      </c>
      <c r="O1693" t="s">
        <v>9</v>
      </c>
      <c r="P1693"/>
      <c r="Q1693" t="s">
        <v>10</v>
      </c>
      <c r="R1693" t="n">
        <v>11800.0</v>
      </c>
      <c r="S1693" t="n">
        <v>0.0</v>
      </c>
      <c r="T1693" t="s">
        <v>9</v>
      </c>
      <c r="U1693" t="s">
        <v>854</v>
      </c>
      <c r="V1693"/>
      <c r="W1693"/>
    </row>
    <row r="1694">
      <c r="A1694" t="s">
        <v>2173</v>
      </c>
      <c r="B1694"/>
      <c r="C1694" t="s">
        <v>2483</v>
      </c>
      <c r="D1694" t="s">
        <v>4</v>
      </c>
      <c r="E1694" t="s">
        <v>1689</v>
      </c>
      <c r="F1694" t="s">
        <v>2484</v>
      </c>
      <c r="G1694" t="s">
        <v>2474</v>
      </c>
      <c r="H1694" t="n">
        <v>102.8</v>
      </c>
      <c r="I1694">
        <f>SUM(H1695:H1698)</f>
      </c>
      <c r="J1694">
        <f>I1695+59.2</f>
      </c>
      <c r="K1694"/>
      <c r="L1694"/>
      <c r="M1694"/>
      <c r="N1694" t="s">
        <v>19</v>
      </c>
      <c r="O1694" t="s">
        <v>9</v>
      </c>
      <c r="P1694"/>
      <c r="Q1694" t="s">
        <v>10</v>
      </c>
      <c r="R1694" t="n">
        <v>11800.0</v>
      </c>
      <c r="S1694" t="n">
        <v>0.0</v>
      </c>
      <c r="T1694" t="s">
        <v>9</v>
      </c>
      <c r="U1694" t="s">
        <v>854</v>
      </c>
      <c r="V1694"/>
      <c r="W1694"/>
    </row>
    <row r="1695">
      <c r="A1695" t="s">
        <v>2173</v>
      </c>
      <c r="B1695"/>
      <c r="C1695"/>
      <c r="D1695"/>
      <c r="E1695"/>
      <c r="F1695" t="s">
        <v>2485</v>
      </c>
      <c r="G1695" t="s">
        <v>2474</v>
      </c>
      <c r="H1695" t="n">
        <v>103.2</v>
      </c>
      <c r="I1695"/>
      <c r="J1695"/>
      <c r="K1695"/>
      <c r="L1695"/>
      <c r="M1695"/>
      <c r="N1695" t="s">
        <v>19</v>
      </c>
      <c r="O1695" t="s">
        <v>9</v>
      </c>
      <c r="P1695"/>
      <c r="Q1695" t="s">
        <v>10</v>
      </c>
      <c r="R1695" t="n">
        <v>11900.0</v>
      </c>
      <c r="S1695" t="n">
        <v>1.0</v>
      </c>
      <c r="T1695" t="s">
        <v>9</v>
      </c>
      <c r="U1695" t="s">
        <v>854</v>
      </c>
      <c r="V1695"/>
      <c r="W1695"/>
    </row>
    <row r="1696">
      <c r="A1696" t="s">
        <v>2173</v>
      </c>
      <c r="B1696"/>
      <c r="C1696"/>
      <c r="D1696"/>
      <c r="E1696"/>
      <c r="F1696" t="s">
        <v>2486</v>
      </c>
      <c r="G1696" t="s">
        <v>2474</v>
      </c>
      <c r="H1696" t="n">
        <v>103.2</v>
      </c>
      <c r="I1696"/>
      <c r="J1696"/>
      <c r="K1696"/>
      <c r="L1696"/>
      <c r="M1696"/>
      <c r="N1696" t="s">
        <v>19</v>
      </c>
      <c r="O1696" t="s">
        <v>9</v>
      </c>
      <c r="P1696"/>
      <c r="Q1696" t="s">
        <v>10</v>
      </c>
      <c r="R1696" t="n">
        <v>11900.0</v>
      </c>
      <c r="S1696" t="n">
        <v>1.0</v>
      </c>
      <c r="T1696" t="s">
        <v>9</v>
      </c>
      <c r="U1696" t="s">
        <v>854</v>
      </c>
      <c r="V1696"/>
      <c r="W1696"/>
    </row>
    <row r="1697">
      <c r="A1697" t="s">
        <v>2173</v>
      </c>
      <c r="B1697"/>
      <c r="C1697"/>
      <c r="D1697"/>
      <c r="E1697"/>
      <c r="F1697" t="s">
        <v>2487</v>
      </c>
      <c r="G1697" t="s">
        <v>2474</v>
      </c>
      <c r="H1697" t="n">
        <v>101.4</v>
      </c>
      <c r="I1697"/>
      <c r="J1697"/>
      <c r="K1697"/>
      <c r="L1697"/>
      <c r="M1697"/>
      <c r="N1697" t="s">
        <v>19</v>
      </c>
      <c r="O1697" t="s">
        <v>9</v>
      </c>
      <c r="P1697"/>
      <c r="Q1697" t="s">
        <v>10</v>
      </c>
      <c r="R1697" t="n">
        <v>11700.0</v>
      </c>
      <c r="S1697" t="n">
        <v>0.0</v>
      </c>
      <c r="T1697" t="s">
        <v>9</v>
      </c>
      <c r="U1697" t="s">
        <v>854</v>
      </c>
      <c r="V1697"/>
      <c r="W1697"/>
    </row>
    <row r="1698">
      <c r="A1698" t="s">
        <v>2173</v>
      </c>
      <c r="B1698"/>
      <c r="C1698" t="s">
        <v>2488</v>
      </c>
      <c r="D1698" t="s">
        <v>4</v>
      </c>
      <c r="E1698" t="s">
        <v>1689</v>
      </c>
      <c r="F1698" t="s">
        <v>2489</v>
      </c>
      <c r="G1698" t="s">
        <v>2474</v>
      </c>
      <c r="H1698" t="n">
        <v>103.6</v>
      </c>
      <c r="I1698">
        <f>SUM(H1699:H1702)</f>
      </c>
      <c r="J1698">
        <f>I1699+59.2</f>
      </c>
      <c r="K1698"/>
      <c r="L1698"/>
      <c r="M1698"/>
      <c r="N1698" t="s">
        <v>19</v>
      </c>
      <c r="O1698" t="s">
        <v>9</v>
      </c>
      <c r="P1698"/>
      <c r="Q1698" t="s">
        <v>10</v>
      </c>
      <c r="R1698" t="n">
        <v>12000.0</v>
      </c>
      <c r="S1698" t="n">
        <v>0.0</v>
      </c>
      <c r="T1698" t="s">
        <v>9</v>
      </c>
      <c r="U1698" t="s">
        <v>854</v>
      </c>
      <c r="V1698"/>
      <c r="W1698"/>
    </row>
    <row r="1699">
      <c r="A1699" t="s">
        <v>2173</v>
      </c>
      <c r="B1699"/>
      <c r="C1699"/>
      <c r="D1699"/>
      <c r="E1699"/>
      <c r="F1699" t="s">
        <v>2490</v>
      </c>
      <c r="G1699" t="s">
        <v>2474</v>
      </c>
      <c r="H1699" t="n">
        <v>102.8</v>
      </c>
      <c r="I1699"/>
      <c r="J1699"/>
      <c r="K1699"/>
      <c r="L1699"/>
      <c r="M1699"/>
      <c r="N1699" t="s">
        <v>19</v>
      </c>
      <c r="O1699" t="s">
        <v>9</v>
      </c>
      <c r="P1699"/>
      <c r="Q1699" t="s">
        <v>10</v>
      </c>
      <c r="R1699" t="n">
        <v>11800.0</v>
      </c>
      <c r="S1699" t="n">
        <v>0.0</v>
      </c>
      <c r="T1699" t="s">
        <v>9</v>
      </c>
      <c r="U1699" t="s">
        <v>854</v>
      </c>
      <c r="V1699"/>
      <c r="W1699"/>
    </row>
    <row r="1700">
      <c r="A1700" t="s">
        <v>2173</v>
      </c>
      <c r="B1700"/>
      <c r="C1700"/>
      <c r="D1700"/>
      <c r="E1700"/>
      <c r="F1700" t="s">
        <v>2491</v>
      </c>
      <c r="G1700" t="s">
        <v>2474</v>
      </c>
      <c r="H1700" t="n">
        <v>102.8</v>
      </c>
      <c r="I1700"/>
      <c r="J1700"/>
      <c r="K1700"/>
      <c r="L1700"/>
      <c r="M1700"/>
      <c r="N1700" t="s">
        <v>19</v>
      </c>
      <c r="O1700" t="s">
        <v>9</v>
      </c>
      <c r="P1700"/>
      <c r="Q1700" t="s">
        <v>10</v>
      </c>
      <c r="R1700" t="n">
        <v>11800.0</v>
      </c>
      <c r="S1700" t="n">
        <v>0.0</v>
      </c>
      <c r="T1700" t="s">
        <v>9</v>
      </c>
      <c r="U1700" t="s">
        <v>854</v>
      </c>
      <c r="V1700"/>
      <c r="W1700"/>
    </row>
    <row r="1701">
      <c r="A1701" t="s">
        <v>2173</v>
      </c>
      <c r="B1701"/>
      <c r="C1701"/>
      <c r="D1701"/>
      <c r="E1701"/>
      <c r="F1701" t="s">
        <v>2492</v>
      </c>
      <c r="G1701" t="s">
        <v>2474</v>
      </c>
      <c r="H1701" t="n">
        <v>103.2</v>
      </c>
      <c r="I1701"/>
      <c r="J1701"/>
      <c r="K1701"/>
      <c r="L1701"/>
      <c r="M1701"/>
      <c r="N1701" t="s">
        <v>19</v>
      </c>
      <c r="O1701" t="s">
        <v>9</v>
      </c>
      <c r="P1701"/>
      <c r="Q1701" t="s">
        <v>10</v>
      </c>
      <c r="R1701" t="n">
        <v>11900.0</v>
      </c>
      <c r="S1701" t="n">
        <v>0.0</v>
      </c>
      <c r="T1701" t="s">
        <v>9</v>
      </c>
      <c r="U1701" t="s">
        <v>854</v>
      </c>
      <c r="V1701"/>
      <c r="W1701"/>
    </row>
    <row r="1702">
      <c r="A1702" t="s">
        <v>2173</v>
      </c>
      <c r="B1702"/>
      <c r="C1702" t="s">
        <v>2493</v>
      </c>
      <c r="D1702" t="s">
        <v>4</v>
      </c>
      <c r="E1702" t="s">
        <v>1689</v>
      </c>
      <c r="F1702" t="s">
        <v>2494</v>
      </c>
      <c r="G1702" t="s">
        <v>2474</v>
      </c>
      <c r="H1702" t="n">
        <v>102.6</v>
      </c>
      <c r="I1702">
        <f>SUM(H1703:H1706)</f>
      </c>
      <c r="J1702">
        <f>I1703+59.2</f>
      </c>
      <c r="K1702"/>
      <c r="L1702"/>
      <c r="M1702"/>
      <c r="N1702" t="s">
        <v>19</v>
      </c>
      <c r="O1702" t="s">
        <v>9</v>
      </c>
      <c r="P1702"/>
      <c r="Q1702" t="s">
        <v>10</v>
      </c>
      <c r="R1702" t="n">
        <v>11800.0</v>
      </c>
      <c r="S1702" t="n">
        <v>0.0</v>
      </c>
      <c r="T1702" t="s">
        <v>9</v>
      </c>
      <c r="U1702" t="s">
        <v>854</v>
      </c>
      <c r="V1702"/>
      <c r="W1702"/>
    </row>
    <row r="1703">
      <c r="A1703" t="s">
        <v>2173</v>
      </c>
      <c r="B1703"/>
      <c r="C1703"/>
      <c r="D1703"/>
      <c r="E1703"/>
      <c r="F1703" t="s">
        <v>2495</v>
      </c>
      <c r="G1703" t="s">
        <v>2474</v>
      </c>
      <c r="H1703" t="n">
        <v>102.8</v>
      </c>
      <c r="I1703"/>
      <c r="J1703"/>
      <c r="K1703"/>
      <c r="L1703"/>
      <c r="M1703"/>
      <c r="N1703" t="s">
        <v>19</v>
      </c>
      <c r="O1703" t="s">
        <v>9</v>
      </c>
      <c r="P1703"/>
      <c r="Q1703" t="s">
        <v>10</v>
      </c>
      <c r="R1703" t="n">
        <v>11900.0</v>
      </c>
      <c r="S1703" t="n">
        <v>0.0</v>
      </c>
      <c r="T1703" t="s">
        <v>9</v>
      </c>
      <c r="U1703" t="s">
        <v>854</v>
      </c>
      <c r="V1703"/>
      <c r="W1703"/>
    </row>
    <row r="1704">
      <c r="A1704" t="s">
        <v>2173</v>
      </c>
      <c r="B1704"/>
      <c r="C1704"/>
      <c r="D1704"/>
      <c r="E1704"/>
      <c r="F1704" t="s">
        <v>2496</v>
      </c>
      <c r="G1704" t="s">
        <v>2474</v>
      </c>
      <c r="H1704" t="n">
        <v>103.2</v>
      </c>
      <c r="I1704"/>
      <c r="J1704"/>
      <c r="K1704"/>
      <c r="L1704"/>
      <c r="M1704"/>
      <c r="N1704" t="s">
        <v>19</v>
      </c>
      <c r="O1704" t="s">
        <v>9</v>
      </c>
      <c r="P1704"/>
      <c r="Q1704" t="s">
        <v>10</v>
      </c>
      <c r="R1704" t="n">
        <v>11900.0</v>
      </c>
      <c r="S1704" t="n">
        <v>0.0</v>
      </c>
      <c r="T1704" t="s">
        <v>9</v>
      </c>
      <c r="U1704" t="s">
        <v>854</v>
      </c>
      <c r="V1704"/>
      <c r="W1704"/>
    </row>
    <row r="1705">
      <c r="A1705" t="s">
        <v>2173</v>
      </c>
      <c r="B1705"/>
      <c r="C1705"/>
      <c r="D1705"/>
      <c r="E1705"/>
      <c r="F1705" t="s">
        <v>2497</v>
      </c>
      <c r="G1705" t="s">
        <v>2474</v>
      </c>
      <c r="H1705" t="n">
        <v>103.0</v>
      </c>
      <c r="I1705"/>
      <c r="J1705"/>
      <c r="K1705"/>
      <c r="L1705"/>
      <c r="M1705"/>
      <c r="N1705" t="s">
        <v>19</v>
      </c>
      <c r="O1705" t="s">
        <v>9</v>
      </c>
      <c r="P1705"/>
      <c r="Q1705" t="s">
        <v>10</v>
      </c>
      <c r="R1705" t="n">
        <v>11900.0</v>
      </c>
      <c r="S1705" t="n">
        <v>0.0</v>
      </c>
      <c r="T1705" t="s">
        <v>9</v>
      </c>
      <c r="U1705" t="s">
        <v>854</v>
      </c>
      <c r="V1705"/>
      <c r="W1705"/>
    </row>
    <row r="1706">
      <c r="A1706" t="s">
        <v>2173</v>
      </c>
      <c r="B1706" t="n">
        <v>45480.0</v>
      </c>
      <c r="C1706" t="s">
        <v>2498</v>
      </c>
      <c r="D1706" t="s">
        <v>4</v>
      </c>
      <c r="E1706" t="s">
        <v>1689</v>
      </c>
      <c r="F1706" t="s">
        <v>2499</v>
      </c>
      <c r="G1706" t="s">
        <v>1691</v>
      </c>
      <c r="H1706" t="n">
        <v>95.9</v>
      </c>
      <c r="I1706">
        <f>SUM(H1707:H1710)</f>
      </c>
      <c r="J1706">
        <f>I1707+58.8</f>
      </c>
      <c r="K1706"/>
      <c r="L1706"/>
      <c r="M1706"/>
      <c r="N1706" t="s">
        <v>19</v>
      </c>
      <c r="O1706" t="s">
        <v>9</v>
      </c>
      <c r="P1706"/>
      <c r="Q1706" t="s">
        <v>10</v>
      </c>
      <c r="R1706" t="n">
        <v>12200.0</v>
      </c>
      <c r="S1706" t="n">
        <v>0.0</v>
      </c>
      <c r="T1706" t="s">
        <v>9</v>
      </c>
      <c r="U1706" t="s">
        <v>854</v>
      </c>
      <c r="V1706"/>
      <c r="W1706"/>
    </row>
    <row r="1707">
      <c r="A1707" t="s">
        <v>2173</v>
      </c>
      <c r="B1707"/>
      <c r="C1707"/>
      <c r="D1707"/>
      <c r="E1707"/>
      <c r="F1707" t="s">
        <v>2500</v>
      </c>
      <c r="G1707" t="s">
        <v>1691</v>
      </c>
      <c r="H1707" t="n">
        <v>97.3</v>
      </c>
      <c r="I1707"/>
      <c r="J1707"/>
      <c r="K1707"/>
      <c r="L1707"/>
      <c r="M1707"/>
      <c r="N1707" t="s">
        <v>19</v>
      </c>
      <c r="O1707" t="s">
        <v>9</v>
      </c>
      <c r="P1707"/>
      <c r="Q1707" t="s">
        <v>10</v>
      </c>
      <c r="R1707" t="n">
        <v>12400.0</v>
      </c>
      <c r="S1707" t="n">
        <v>0.0</v>
      </c>
      <c r="T1707" t="s">
        <v>9</v>
      </c>
      <c r="U1707" t="s">
        <v>854</v>
      </c>
      <c r="V1707"/>
      <c r="W1707"/>
    </row>
    <row r="1708">
      <c r="A1708" t="s">
        <v>2173</v>
      </c>
      <c r="B1708"/>
      <c r="C1708"/>
      <c r="D1708"/>
      <c r="E1708"/>
      <c r="F1708" t="s">
        <v>2501</v>
      </c>
      <c r="G1708" t="s">
        <v>1691</v>
      </c>
      <c r="H1708" t="n">
        <v>93.9</v>
      </c>
      <c r="I1708"/>
      <c r="J1708"/>
      <c r="K1708"/>
      <c r="L1708"/>
      <c r="M1708"/>
      <c r="N1708" t="s">
        <v>19</v>
      </c>
      <c r="O1708" t="s">
        <v>9</v>
      </c>
      <c r="P1708"/>
      <c r="Q1708" t="s">
        <v>10</v>
      </c>
      <c r="R1708" t="n">
        <v>12000.0</v>
      </c>
      <c r="S1708" t="n">
        <v>0.0</v>
      </c>
      <c r="T1708" t="s">
        <v>9</v>
      </c>
      <c r="U1708" t="s">
        <v>854</v>
      </c>
      <c r="V1708"/>
      <c r="W1708"/>
    </row>
    <row r="1709">
      <c r="A1709" t="s">
        <v>2173</v>
      </c>
      <c r="B1709"/>
      <c r="C1709"/>
      <c r="D1709"/>
      <c r="E1709"/>
      <c r="F1709" t="s">
        <v>2502</v>
      </c>
      <c r="G1709" t="s">
        <v>1691</v>
      </c>
      <c r="H1709" t="n">
        <v>96.3</v>
      </c>
      <c r="I1709"/>
      <c r="J1709"/>
      <c r="K1709"/>
      <c r="L1709"/>
      <c r="M1709"/>
      <c r="N1709" t="s">
        <v>19</v>
      </c>
      <c r="O1709" t="s">
        <v>9</v>
      </c>
      <c r="P1709"/>
      <c r="Q1709" t="s">
        <v>10</v>
      </c>
      <c r="R1709" t="n">
        <v>12300.0</v>
      </c>
      <c r="S1709" t="n">
        <v>0.0</v>
      </c>
      <c r="T1709" t="s">
        <v>9</v>
      </c>
      <c r="U1709" t="s">
        <v>854</v>
      </c>
      <c r="V1709"/>
      <c r="W1709"/>
    </row>
    <row r="1710">
      <c r="A1710" t="s">
        <v>2173</v>
      </c>
      <c r="B1710"/>
      <c r="C1710" t="s">
        <v>2503</v>
      </c>
      <c r="D1710" t="s">
        <v>4</v>
      </c>
      <c r="E1710" t="s">
        <v>1689</v>
      </c>
      <c r="F1710" t="s">
        <v>2504</v>
      </c>
      <c r="G1710" t="s">
        <v>1691</v>
      </c>
      <c r="H1710" t="n">
        <v>95.3</v>
      </c>
      <c r="I1710">
        <f>SUM(H1711:H1714)</f>
      </c>
      <c r="J1710">
        <f>I1711+58.8</f>
      </c>
      <c r="K1710"/>
      <c r="L1710"/>
      <c r="M1710"/>
      <c r="N1710" t="s">
        <v>19</v>
      </c>
      <c r="O1710" t="s">
        <v>9</v>
      </c>
      <c r="P1710"/>
      <c r="Q1710" t="s">
        <v>10</v>
      </c>
      <c r="R1710" t="n">
        <v>12200.0</v>
      </c>
      <c r="S1710" t="n">
        <v>0.0</v>
      </c>
      <c r="T1710" t="s">
        <v>9</v>
      </c>
      <c r="U1710" t="s">
        <v>854</v>
      </c>
      <c r="V1710"/>
      <c r="W1710"/>
    </row>
    <row r="1711">
      <c r="A1711" t="s">
        <v>2173</v>
      </c>
      <c r="B1711"/>
      <c r="C1711"/>
      <c r="D1711"/>
      <c r="E1711"/>
      <c r="F1711" t="s">
        <v>2505</v>
      </c>
      <c r="G1711" t="s">
        <v>1691</v>
      </c>
      <c r="H1711" t="n">
        <v>95.1</v>
      </c>
      <c r="I1711"/>
      <c r="J1711"/>
      <c r="K1711"/>
      <c r="L1711"/>
      <c r="M1711"/>
      <c r="N1711" t="s">
        <v>19</v>
      </c>
      <c r="O1711" t="s">
        <v>9</v>
      </c>
      <c r="P1711"/>
      <c r="Q1711" t="s">
        <v>10</v>
      </c>
      <c r="R1711" t="n">
        <v>12100.0</v>
      </c>
      <c r="S1711" t="n">
        <v>0.0</v>
      </c>
      <c r="T1711" t="s">
        <v>9</v>
      </c>
      <c r="U1711" t="s">
        <v>854</v>
      </c>
      <c r="V1711"/>
      <c r="W1711"/>
    </row>
    <row r="1712">
      <c r="A1712" t="s">
        <v>2173</v>
      </c>
      <c r="B1712"/>
      <c r="C1712"/>
      <c r="D1712"/>
      <c r="E1712"/>
      <c r="F1712" t="s">
        <v>2506</v>
      </c>
      <c r="G1712" t="s">
        <v>1691</v>
      </c>
      <c r="H1712" t="n">
        <v>86.9</v>
      </c>
      <c r="I1712"/>
      <c r="J1712"/>
      <c r="K1712"/>
      <c r="L1712"/>
      <c r="M1712"/>
      <c r="N1712" t="s">
        <v>19</v>
      </c>
      <c r="O1712" t="s">
        <v>9</v>
      </c>
      <c r="P1712"/>
      <c r="Q1712" t="s">
        <v>10</v>
      </c>
      <c r="R1712" t="n">
        <v>11100.0</v>
      </c>
      <c r="S1712" t="n">
        <v>0.0</v>
      </c>
      <c r="T1712" t="s">
        <v>9</v>
      </c>
      <c r="U1712" t="s">
        <v>854</v>
      </c>
      <c r="V1712"/>
      <c r="W1712"/>
    </row>
    <row r="1713">
      <c r="A1713" t="s">
        <v>2173</v>
      </c>
      <c r="B1713"/>
      <c r="C1713"/>
      <c r="D1713"/>
      <c r="E1713"/>
      <c r="F1713" t="s">
        <v>2507</v>
      </c>
      <c r="G1713" t="s">
        <v>1691</v>
      </c>
      <c r="H1713" t="n">
        <v>86.7</v>
      </c>
      <c r="I1713"/>
      <c r="J1713"/>
      <c r="K1713"/>
      <c r="L1713"/>
      <c r="M1713"/>
      <c r="N1713" t="s">
        <v>19</v>
      </c>
      <c r="O1713" t="s">
        <v>9</v>
      </c>
      <c r="P1713"/>
      <c r="Q1713" t="s">
        <v>10</v>
      </c>
      <c r="R1713" t="n">
        <v>11100.0</v>
      </c>
      <c r="S1713" t="n">
        <v>0.0</v>
      </c>
      <c r="T1713" t="s">
        <v>9</v>
      </c>
      <c r="U1713" t="s">
        <v>854</v>
      </c>
      <c r="V1713"/>
      <c r="W1713"/>
    </row>
    <row r="1714">
      <c r="A1714" t="s">
        <v>2173</v>
      </c>
      <c r="B1714"/>
      <c r="C1714" t="s">
        <v>2508</v>
      </c>
      <c r="D1714" t="s">
        <v>4</v>
      </c>
      <c r="E1714" t="s">
        <v>1689</v>
      </c>
      <c r="F1714" t="s">
        <v>2509</v>
      </c>
      <c r="G1714" t="s">
        <v>2474</v>
      </c>
      <c r="H1714" t="n">
        <v>103.0</v>
      </c>
      <c r="I1714">
        <f>SUM(H1715:H1718)</f>
      </c>
      <c r="J1714">
        <f>I1715+59.2</f>
      </c>
      <c r="K1714"/>
      <c r="L1714"/>
      <c r="M1714"/>
      <c r="N1714" t="s">
        <v>19</v>
      </c>
      <c r="O1714" t="s">
        <v>9</v>
      </c>
      <c r="P1714"/>
      <c r="Q1714" t="s">
        <v>10</v>
      </c>
      <c r="R1714" t="n">
        <v>11900.0</v>
      </c>
      <c r="S1714" t="n">
        <v>0.0</v>
      </c>
      <c r="T1714" t="s">
        <v>9</v>
      </c>
      <c r="U1714" t="s">
        <v>854</v>
      </c>
      <c r="V1714"/>
      <c r="W1714"/>
    </row>
    <row r="1715">
      <c r="A1715" t="s">
        <v>2173</v>
      </c>
      <c r="B1715"/>
      <c r="C1715"/>
      <c r="D1715"/>
      <c r="E1715"/>
      <c r="F1715" t="s">
        <v>2510</v>
      </c>
      <c r="G1715" t="s">
        <v>2474</v>
      </c>
      <c r="H1715" t="n">
        <v>102.6</v>
      </c>
      <c r="I1715"/>
      <c r="J1715"/>
      <c r="K1715"/>
      <c r="L1715"/>
      <c r="M1715"/>
      <c r="N1715" t="s">
        <v>19</v>
      </c>
      <c r="O1715" t="s">
        <v>9</v>
      </c>
      <c r="P1715"/>
      <c r="Q1715" t="s">
        <v>10</v>
      </c>
      <c r="R1715" t="n">
        <v>11800.0</v>
      </c>
      <c r="S1715" t="n">
        <v>0.0</v>
      </c>
      <c r="T1715" t="s">
        <v>9</v>
      </c>
      <c r="U1715" t="s">
        <v>854</v>
      </c>
      <c r="V1715"/>
      <c r="W1715"/>
    </row>
    <row r="1716">
      <c r="A1716" t="s">
        <v>2173</v>
      </c>
      <c r="B1716"/>
      <c r="C1716"/>
      <c r="D1716"/>
      <c r="E1716"/>
      <c r="F1716" t="s">
        <v>2511</v>
      </c>
      <c r="G1716" t="s">
        <v>2474</v>
      </c>
      <c r="H1716" t="n">
        <v>103.4</v>
      </c>
      <c r="I1716"/>
      <c r="J1716"/>
      <c r="K1716"/>
      <c r="L1716"/>
      <c r="M1716"/>
      <c r="N1716" t="s">
        <v>19</v>
      </c>
      <c r="O1716" t="s">
        <v>9</v>
      </c>
      <c r="P1716"/>
      <c r="Q1716" t="s">
        <v>10</v>
      </c>
      <c r="R1716" t="n">
        <v>11900.0</v>
      </c>
      <c r="S1716" t="n">
        <v>0.0</v>
      </c>
      <c r="T1716" t="s">
        <v>9</v>
      </c>
      <c r="U1716" t="s">
        <v>854</v>
      </c>
      <c r="V1716"/>
      <c r="W1716"/>
    </row>
    <row r="1717">
      <c r="A1717" t="s">
        <v>2173</v>
      </c>
      <c r="B1717"/>
      <c r="C1717"/>
      <c r="D1717"/>
      <c r="E1717"/>
      <c r="F1717" t="s">
        <v>2512</v>
      </c>
      <c r="G1717" t="s">
        <v>2474</v>
      </c>
      <c r="H1717" t="n">
        <v>102.2</v>
      </c>
      <c r="I1717"/>
      <c r="J1717"/>
      <c r="K1717"/>
      <c r="L1717"/>
      <c r="M1717"/>
      <c r="N1717" t="s">
        <v>19</v>
      </c>
      <c r="O1717" t="s">
        <v>9</v>
      </c>
      <c r="P1717"/>
      <c r="Q1717" t="s">
        <v>10</v>
      </c>
      <c r="R1717" t="n">
        <v>11800.0</v>
      </c>
      <c r="S1717" t="n">
        <v>0.0</v>
      </c>
      <c r="T1717" t="s">
        <v>9</v>
      </c>
      <c r="U1717" t="s">
        <v>854</v>
      </c>
      <c r="V1717"/>
      <c r="W1717"/>
    </row>
    <row r="1718">
      <c r="A1718" t="s">
        <v>2173</v>
      </c>
      <c r="B1718"/>
      <c r="C1718" t="s">
        <v>2513</v>
      </c>
      <c r="D1718" t="s">
        <v>4</v>
      </c>
      <c r="E1718" t="s">
        <v>1927</v>
      </c>
      <c r="F1718" t="s">
        <v>2514</v>
      </c>
      <c r="G1718" t="s">
        <v>1010</v>
      </c>
      <c r="H1718" t="n">
        <v>129.2</v>
      </c>
      <c r="I1718">
        <f>SUM(H1719:H1720)</f>
      </c>
      <c r="J1718">
        <f>I1719+48.4</f>
      </c>
      <c r="K1718"/>
      <c r="L1718"/>
      <c r="M1718"/>
      <c r="N1718" t="s">
        <v>19</v>
      </c>
      <c r="O1718" t="s">
        <v>9</v>
      </c>
      <c r="P1718"/>
      <c r="Q1718" t="s">
        <v>10</v>
      </c>
      <c r="R1718" t="n">
        <v>12200.0</v>
      </c>
      <c r="S1718" t="n">
        <v>0.0</v>
      </c>
      <c r="T1718" t="s">
        <v>9</v>
      </c>
      <c r="U1718" t="s">
        <v>854</v>
      </c>
      <c r="V1718"/>
      <c r="W1718"/>
    </row>
    <row r="1719">
      <c r="A1719" t="s">
        <v>2173</v>
      </c>
      <c r="B1719"/>
      <c r="C1719"/>
      <c r="D1719"/>
      <c r="E1719"/>
      <c r="F1719" t="s">
        <v>2515</v>
      </c>
      <c r="G1719" t="s">
        <v>1010</v>
      </c>
      <c r="H1719" t="n">
        <v>126.8</v>
      </c>
      <c r="I1719"/>
      <c r="J1719"/>
      <c r="K1719"/>
      <c r="L1719"/>
      <c r="M1719"/>
      <c r="N1719" t="s">
        <v>19</v>
      </c>
      <c r="O1719" t="s">
        <v>9</v>
      </c>
      <c r="P1719"/>
      <c r="Q1719" t="s">
        <v>10</v>
      </c>
      <c r="R1719" t="n">
        <v>11900.0</v>
      </c>
      <c r="S1719" t="n">
        <v>0.0</v>
      </c>
      <c r="T1719" t="s">
        <v>9</v>
      </c>
      <c r="U1719" t="s">
        <v>854</v>
      </c>
      <c r="V1719"/>
      <c r="W1719"/>
    </row>
    <row r="1720">
      <c r="A1720" t="s">
        <v>2173</v>
      </c>
      <c r="B1720"/>
      <c r="C1720" t="s">
        <v>2516</v>
      </c>
      <c r="D1720" t="s">
        <v>4</v>
      </c>
      <c r="E1720" t="s">
        <v>1927</v>
      </c>
      <c r="F1720" t="s">
        <v>2517</v>
      </c>
      <c r="G1720" t="s">
        <v>1010</v>
      </c>
      <c r="H1720" t="n">
        <v>127.6</v>
      </c>
      <c r="I1720">
        <f>SUM(H1721:H1722)</f>
      </c>
      <c r="J1720">
        <f>I1721+48.4</f>
      </c>
      <c r="K1720"/>
      <c r="L1720"/>
      <c r="M1720"/>
      <c r="N1720" t="s">
        <v>19</v>
      </c>
      <c r="O1720" t="s">
        <v>9</v>
      </c>
      <c r="P1720"/>
      <c r="Q1720" t="s">
        <v>10</v>
      </c>
      <c r="R1720" t="n">
        <v>12000.0</v>
      </c>
      <c r="S1720" t="n">
        <v>0.0</v>
      </c>
      <c r="T1720" t="s">
        <v>9</v>
      </c>
      <c r="U1720" t="s">
        <v>854</v>
      </c>
      <c r="V1720"/>
      <c r="W1720"/>
    </row>
    <row r="1721">
      <c r="A1721" t="s">
        <v>2173</v>
      </c>
      <c r="B1721"/>
      <c r="C1721"/>
      <c r="D1721"/>
      <c r="E1721"/>
      <c r="F1721" t="s">
        <v>2518</v>
      </c>
      <c r="G1721" t="s">
        <v>1010</v>
      </c>
      <c r="H1721" t="n">
        <v>130.4</v>
      </c>
      <c r="I1721"/>
      <c r="J1721"/>
      <c r="K1721"/>
      <c r="L1721"/>
      <c r="M1721"/>
      <c r="N1721" t="s">
        <v>19</v>
      </c>
      <c r="O1721" t="s">
        <v>9</v>
      </c>
      <c r="P1721"/>
      <c r="Q1721" t="s">
        <v>10</v>
      </c>
      <c r="R1721" t="n">
        <v>12300.0</v>
      </c>
      <c r="S1721" t="n">
        <v>0.0</v>
      </c>
      <c r="T1721" t="s">
        <v>9</v>
      </c>
      <c r="U1721" t="s">
        <v>854</v>
      </c>
      <c r="V1721"/>
      <c r="W1721"/>
    </row>
    <row r="1722">
      <c r="A1722" t="s">
        <v>2173</v>
      </c>
      <c r="B1722"/>
      <c r="C1722" t="s">
        <v>2519</v>
      </c>
      <c r="D1722" t="s">
        <v>4</v>
      </c>
      <c r="E1722" t="s">
        <v>1927</v>
      </c>
      <c r="F1722" t="s">
        <v>2520</v>
      </c>
      <c r="G1722" t="s">
        <v>1010</v>
      </c>
      <c r="H1722" t="n">
        <v>127.4</v>
      </c>
      <c r="I1722">
        <f>SUM(H1723:H1724)</f>
      </c>
      <c r="J1722">
        <f>I1723+48.4</f>
      </c>
      <c r="K1722"/>
      <c r="L1722"/>
      <c r="M1722"/>
      <c r="N1722" t="s">
        <v>19</v>
      </c>
      <c r="O1722" t="s">
        <v>9</v>
      </c>
      <c r="P1722"/>
      <c r="Q1722" t="s">
        <v>10</v>
      </c>
      <c r="R1722" t="n">
        <v>12000.0</v>
      </c>
      <c r="S1722" t="n">
        <v>0.0</v>
      </c>
      <c r="T1722" t="s">
        <v>9</v>
      </c>
      <c r="U1722" t="s">
        <v>854</v>
      </c>
      <c r="V1722"/>
      <c r="W1722"/>
    </row>
    <row r="1723">
      <c r="A1723" t="s">
        <v>2173</v>
      </c>
      <c r="B1723"/>
      <c r="C1723"/>
      <c r="D1723"/>
      <c r="E1723"/>
      <c r="F1723" t="s">
        <v>2521</v>
      </c>
      <c r="G1723" t="s">
        <v>1010</v>
      </c>
      <c r="H1723" t="n">
        <v>127.2</v>
      </c>
      <c r="I1723"/>
      <c r="J1723"/>
      <c r="K1723"/>
      <c r="L1723"/>
      <c r="M1723"/>
      <c r="N1723" t="s">
        <v>19</v>
      </c>
      <c r="O1723" t="s">
        <v>9</v>
      </c>
      <c r="P1723"/>
      <c r="Q1723" t="s">
        <v>10</v>
      </c>
      <c r="R1723" t="n">
        <v>12000.0</v>
      </c>
      <c r="S1723" t="n">
        <v>0.0</v>
      </c>
      <c r="T1723" t="s">
        <v>9</v>
      </c>
      <c r="U1723" t="s">
        <v>854</v>
      </c>
      <c r="V1723"/>
      <c r="W1723"/>
    </row>
    <row r="1724">
      <c r="A1724" t="s">
        <v>2173</v>
      </c>
      <c r="B1724"/>
      <c r="C1724" t="s">
        <v>2522</v>
      </c>
      <c r="D1724" t="s">
        <v>4</v>
      </c>
      <c r="E1724" t="s">
        <v>1927</v>
      </c>
      <c r="F1724" t="s">
        <v>2523</v>
      </c>
      <c r="G1724" t="s">
        <v>1010</v>
      </c>
      <c r="H1724" t="n">
        <v>127.4</v>
      </c>
      <c r="I1724">
        <f>SUM(H1725:H1726)</f>
      </c>
      <c r="J1724">
        <f>I1725+48.4</f>
      </c>
      <c r="K1724"/>
      <c r="L1724"/>
      <c r="M1724"/>
      <c r="N1724" t="s">
        <v>19</v>
      </c>
      <c r="O1724" t="s">
        <v>9</v>
      </c>
      <c r="P1724"/>
      <c r="Q1724" t="s">
        <v>10</v>
      </c>
      <c r="R1724" t="n">
        <v>12000.0</v>
      </c>
      <c r="S1724" t="n">
        <v>0.0</v>
      </c>
      <c r="T1724" t="s">
        <v>9</v>
      </c>
      <c r="U1724" t="s">
        <v>854</v>
      </c>
      <c r="V1724"/>
      <c r="W1724"/>
    </row>
    <row r="1725">
      <c r="A1725" t="s">
        <v>2173</v>
      </c>
      <c r="B1725"/>
      <c r="C1725"/>
      <c r="D1725"/>
      <c r="E1725"/>
      <c r="F1725" t="s">
        <v>2524</v>
      </c>
      <c r="G1725" t="s">
        <v>1010</v>
      </c>
      <c r="H1725" t="n">
        <v>124.4</v>
      </c>
      <c r="I1725"/>
      <c r="J1725"/>
      <c r="K1725"/>
      <c r="L1725"/>
      <c r="M1725"/>
      <c r="N1725" t="s">
        <v>19</v>
      </c>
      <c r="O1725" t="s">
        <v>9</v>
      </c>
      <c r="P1725"/>
      <c r="Q1725" t="s">
        <v>10</v>
      </c>
      <c r="R1725" t="n">
        <v>11700.0</v>
      </c>
      <c r="S1725" t="n">
        <v>0.0</v>
      </c>
      <c r="T1725" t="s">
        <v>9</v>
      </c>
      <c r="U1725" t="s">
        <v>854</v>
      </c>
      <c r="V1725"/>
      <c r="W1725"/>
    </row>
    <row r="1726">
      <c r="A1726" t="s">
        <v>2173</v>
      </c>
      <c r="B1726"/>
      <c r="C1726" t="s">
        <v>2525</v>
      </c>
      <c r="D1726" t="s">
        <v>4</v>
      </c>
      <c r="E1726" t="s">
        <v>1927</v>
      </c>
      <c r="F1726" t="s">
        <v>2526</v>
      </c>
      <c r="G1726" t="s">
        <v>1010</v>
      </c>
      <c r="H1726" t="n">
        <v>128.2</v>
      </c>
      <c r="I1726">
        <f>SUM(H1727:H1728)</f>
      </c>
      <c r="J1726">
        <f>I1727+48.4</f>
      </c>
      <c r="K1726"/>
      <c r="L1726"/>
      <c r="M1726"/>
      <c r="N1726" t="s">
        <v>19</v>
      </c>
      <c r="O1726" t="s">
        <v>9</v>
      </c>
      <c r="P1726"/>
      <c r="Q1726" t="s">
        <v>10</v>
      </c>
      <c r="R1726" t="n">
        <v>12100.0</v>
      </c>
      <c r="S1726" t="n">
        <v>0.0</v>
      </c>
      <c r="T1726" t="s">
        <v>9</v>
      </c>
      <c r="U1726" t="s">
        <v>854</v>
      </c>
      <c r="V1726"/>
      <c r="W1726"/>
    </row>
    <row r="1727">
      <c r="A1727" t="s">
        <v>2173</v>
      </c>
      <c r="B1727"/>
      <c r="C1727"/>
      <c r="D1727"/>
      <c r="E1727"/>
      <c r="F1727" t="s">
        <v>2527</v>
      </c>
      <c r="G1727" t="s">
        <v>1010</v>
      </c>
      <c r="H1727" t="n">
        <v>134.6</v>
      </c>
      <c r="I1727"/>
      <c r="J1727"/>
      <c r="K1727"/>
      <c r="L1727"/>
      <c r="M1727"/>
      <c r="N1727" t="s">
        <v>19</v>
      </c>
      <c r="O1727" t="s">
        <v>9</v>
      </c>
      <c r="P1727"/>
      <c r="Q1727" t="s">
        <v>10</v>
      </c>
      <c r="R1727" t="n">
        <v>12700.0</v>
      </c>
      <c r="S1727" t="n">
        <v>0.0</v>
      </c>
      <c r="T1727" t="s">
        <v>9</v>
      </c>
      <c r="U1727" t="s">
        <v>854</v>
      </c>
      <c r="V1727"/>
      <c r="W1727"/>
    </row>
    <row r="1728">
      <c r="A1728" t="s">
        <v>2173</v>
      </c>
      <c r="B1728" t="n">
        <v>45482.0</v>
      </c>
      <c r="C1728" t="s">
        <v>2528</v>
      </c>
      <c r="D1728" t="s">
        <v>4</v>
      </c>
      <c r="E1728" t="s">
        <v>1880</v>
      </c>
      <c r="F1728" t="s">
        <v>2529</v>
      </c>
      <c r="G1728" t="s">
        <v>2530</v>
      </c>
      <c r="H1728" t="n">
        <v>199.0</v>
      </c>
      <c r="I1728">
        <f>SUM(H1729:H1730)</f>
      </c>
      <c r="J1728">
        <f>I1729+64</f>
      </c>
      <c r="K1728"/>
      <c r="L1728"/>
      <c r="M1728"/>
      <c r="N1728" t="s">
        <v>19</v>
      </c>
      <c r="O1728" t="s">
        <v>9</v>
      </c>
      <c r="P1728"/>
      <c r="Q1728" t="s">
        <v>10</v>
      </c>
      <c r="R1728" t="n">
        <v>11000.0</v>
      </c>
      <c r="S1728" t="n">
        <v>0.0</v>
      </c>
      <c r="T1728" t="s">
        <v>9</v>
      </c>
      <c r="U1728" t="s">
        <v>854</v>
      </c>
      <c r="V1728"/>
      <c r="W1728"/>
    </row>
    <row r="1729">
      <c r="A1729" t="s">
        <v>2173</v>
      </c>
      <c r="B1729"/>
      <c r="C1729"/>
      <c r="D1729"/>
      <c r="E1729"/>
      <c r="F1729" t="s">
        <v>2531</v>
      </c>
      <c r="G1729" t="s">
        <v>2530</v>
      </c>
      <c r="H1729" t="n">
        <v>199.8</v>
      </c>
      <c r="I1729"/>
      <c r="J1729"/>
      <c r="K1729"/>
      <c r="L1729"/>
      <c r="M1729"/>
      <c r="N1729" t="s">
        <v>19</v>
      </c>
      <c r="O1729" t="s">
        <v>9</v>
      </c>
      <c r="P1729"/>
      <c r="Q1729" t="s">
        <v>10</v>
      </c>
      <c r="R1729" t="n">
        <v>11000.0</v>
      </c>
      <c r="S1729" t="n">
        <v>0.0</v>
      </c>
      <c r="T1729" t="s">
        <v>9</v>
      </c>
      <c r="U1729" t="s">
        <v>854</v>
      </c>
      <c r="V1729"/>
      <c r="W1729"/>
    </row>
    <row r="1730">
      <c r="A1730" t="s">
        <v>2173</v>
      </c>
      <c r="B1730"/>
      <c r="C1730" t="s">
        <v>2532</v>
      </c>
      <c r="D1730" t="s">
        <v>4</v>
      </c>
      <c r="E1730" t="s">
        <v>1927</v>
      </c>
      <c r="F1730" t="s">
        <v>2533</v>
      </c>
      <c r="G1730" t="s">
        <v>2391</v>
      </c>
      <c r="H1730" t="n">
        <v>125.4</v>
      </c>
      <c r="I1730">
        <f>SUM(H1731:H1732)</f>
      </c>
      <c r="J1730">
        <f>I1731+48</f>
      </c>
      <c r="K1730"/>
      <c r="L1730"/>
      <c r="M1730"/>
      <c r="N1730" t="s">
        <v>19</v>
      </c>
      <c r="O1730" t="s">
        <v>9</v>
      </c>
      <c r="P1730"/>
      <c r="Q1730" t="s">
        <v>10</v>
      </c>
      <c r="R1730" t="n">
        <v>12200.0</v>
      </c>
      <c r="S1730" t="n">
        <v>1.0</v>
      </c>
      <c r="T1730" t="s">
        <v>9</v>
      </c>
      <c r="U1730" t="s">
        <v>854</v>
      </c>
      <c r="V1730"/>
      <c r="W1730"/>
    </row>
    <row r="1731">
      <c r="A1731" t="s">
        <v>2173</v>
      </c>
      <c r="B1731"/>
      <c r="C1731"/>
      <c r="D1731"/>
      <c r="E1731"/>
      <c r="F1731" t="s">
        <v>2534</v>
      </c>
      <c r="G1731" t="s">
        <v>2391</v>
      </c>
      <c r="H1731" t="n">
        <v>123.4</v>
      </c>
      <c r="I1731"/>
      <c r="J1731"/>
      <c r="K1731"/>
      <c r="L1731"/>
      <c r="M1731"/>
      <c r="N1731" t="s">
        <v>19</v>
      </c>
      <c r="O1731" t="s">
        <v>9</v>
      </c>
      <c r="P1731"/>
      <c r="Q1731" t="s">
        <v>10</v>
      </c>
      <c r="R1731" t="n">
        <v>12000.0</v>
      </c>
      <c r="S1731" t="n">
        <v>0.0</v>
      </c>
      <c r="T1731" t="s">
        <v>9</v>
      </c>
      <c r="U1731" t="s">
        <v>854</v>
      </c>
      <c r="V1731"/>
      <c r="W1731"/>
    </row>
    <row r="1732">
      <c r="A1732" t="s">
        <v>2173</v>
      </c>
      <c r="B1732" t="n">
        <v>45483.0</v>
      </c>
      <c r="C1732" t="s">
        <v>2535</v>
      </c>
      <c r="D1732" t="s">
        <v>4</v>
      </c>
      <c r="E1732" t="s">
        <v>2536</v>
      </c>
      <c r="F1732" t="s">
        <v>2537</v>
      </c>
      <c r="G1732" t="s">
        <v>2538</v>
      </c>
      <c r="H1732" t="n">
        <v>189.2</v>
      </c>
      <c r="I1732">
        <f>SUM(H1733:H1734)</f>
      </c>
      <c r="J1732">
        <f>I1733+56.7</f>
      </c>
      <c r="K1732"/>
      <c r="L1732"/>
      <c r="M1732"/>
      <c r="N1732" t="s">
        <v>19</v>
      </c>
      <c r="O1732" t="s">
        <v>9</v>
      </c>
      <c r="P1732"/>
      <c r="Q1732" t="s">
        <v>10</v>
      </c>
      <c r="R1732" t="n">
        <v>11600.0</v>
      </c>
      <c r="S1732" t="n">
        <v>1.0</v>
      </c>
      <c r="T1732" t="s">
        <v>9</v>
      </c>
      <c r="U1732" t="s">
        <v>12</v>
      </c>
      <c r="V1732"/>
      <c r="W1732"/>
    </row>
    <row r="1733">
      <c r="A1733" t="s">
        <v>2173</v>
      </c>
      <c r="B1733"/>
      <c r="C1733"/>
      <c r="D1733"/>
      <c r="E1733"/>
      <c r="F1733" t="s">
        <v>2539</v>
      </c>
      <c r="G1733" t="s">
        <v>2538</v>
      </c>
      <c r="H1733" t="n">
        <v>192.2</v>
      </c>
      <c r="I1733"/>
      <c r="J1733"/>
      <c r="K1733"/>
      <c r="L1733"/>
      <c r="M1733"/>
      <c r="N1733" t="s">
        <v>19</v>
      </c>
      <c r="O1733" t="s">
        <v>9</v>
      </c>
      <c r="P1733"/>
      <c r="Q1733" t="s">
        <v>10</v>
      </c>
      <c r="R1733" t="n">
        <v>11700.0</v>
      </c>
      <c r="S1733" t="n">
        <v>1.0</v>
      </c>
      <c r="T1733" t="s">
        <v>9</v>
      </c>
      <c r="U1733" t="s">
        <v>12</v>
      </c>
      <c r="V1733"/>
      <c r="W1733"/>
    </row>
    <row r="1734">
      <c r="A1734" t="s">
        <v>2173</v>
      </c>
      <c r="B1734"/>
      <c r="C1734" t="s">
        <v>2540</v>
      </c>
      <c r="D1734" t="s">
        <v>4</v>
      </c>
      <c r="E1734" t="s">
        <v>2541</v>
      </c>
      <c r="F1734" t="s">
        <v>2542</v>
      </c>
      <c r="G1734" t="s">
        <v>2538</v>
      </c>
      <c r="H1734" t="n">
        <v>198.8</v>
      </c>
      <c r="I1734">
        <f>SUM(H1735:H1736)</f>
      </c>
      <c r="J1734">
        <f>I1735+56.7</f>
      </c>
      <c r="K1734"/>
      <c r="L1734"/>
      <c r="M1734"/>
      <c r="N1734" t="s">
        <v>19</v>
      </c>
      <c r="O1734"/>
      <c r="P1734"/>
      <c r="Q1734" t="s">
        <v>10</v>
      </c>
      <c r="R1734" t="n">
        <v>12100.0</v>
      </c>
      <c r="S1734" t="n">
        <v>0.0</v>
      </c>
      <c r="T1734" t="s">
        <v>9</v>
      </c>
      <c r="U1734" t="s">
        <v>12</v>
      </c>
      <c r="V1734"/>
      <c r="W1734"/>
    </row>
    <row r="1735">
      <c r="A1735" t="s">
        <v>2173</v>
      </c>
      <c r="B1735"/>
      <c r="C1735"/>
      <c r="D1735"/>
      <c r="E1735"/>
      <c r="F1735" t="s">
        <v>2543</v>
      </c>
      <c r="G1735" t="s">
        <v>2538</v>
      </c>
      <c r="H1735" t="n">
        <v>200.6</v>
      </c>
      <c r="I1735"/>
      <c r="J1735"/>
      <c r="K1735"/>
      <c r="L1735"/>
      <c r="M1735"/>
      <c r="N1735" t="s">
        <v>19</v>
      </c>
      <c r="O1735"/>
      <c r="P1735"/>
      <c r="Q1735" t="s">
        <v>10</v>
      </c>
      <c r="R1735" t="n">
        <v>12200.0</v>
      </c>
      <c r="S1735" t="n">
        <v>0.0</v>
      </c>
      <c r="T1735" t="s">
        <v>9</v>
      </c>
      <c r="U1735" t="s">
        <v>12</v>
      </c>
      <c r="V1735"/>
      <c r="W1735"/>
    </row>
    <row r="1736">
      <c r="A1736" t="s">
        <v>2173</v>
      </c>
      <c r="B1736"/>
      <c r="C1736" t="s">
        <v>2544</v>
      </c>
      <c r="D1736" t="s">
        <v>4</v>
      </c>
      <c r="E1736" t="s">
        <v>2545</v>
      </c>
      <c r="F1736" t="s">
        <v>2546</v>
      </c>
      <c r="G1736" t="s">
        <v>2538</v>
      </c>
      <c r="H1736" t="n">
        <v>198.8</v>
      </c>
      <c r="I1736">
        <f>SUM(H1737:H1738)</f>
      </c>
      <c r="J1736">
        <f>I1737+56.7</f>
      </c>
      <c r="K1736"/>
      <c r="L1736"/>
      <c r="M1736"/>
      <c r="N1736" t="s">
        <v>19</v>
      </c>
      <c r="O1736"/>
      <c r="P1736"/>
      <c r="Q1736" t="s">
        <v>10</v>
      </c>
      <c r="R1736" t="n">
        <v>12100.0</v>
      </c>
      <c r="S1736" t="n">
        <v>0.0</v>
      </c>
      <c r="T1736" t="s">
        <v>9</v>
      </c>
      <c r="U1736" t="s">
        <v>12</v>
      </c>
      <c r="V1736"/>
      <c r="W1736"/>
    </row>
    <row r="1737">
      <c r="A1737" t="s">
        <v>2173</v>
      </c>
      <c r="B1737"/>
      <c r="C1737"/>
      <c r="D1737"/>
      <c r="E1737"/>
      <c r="F1737" t="s">
        <v>2547</v>
      </c>
      <c r="G1737" t="s">
        <v>2538</v>
      </c>
      <c r="H1737" t="n">
        <v>199.4</v>
      </c>
      <c r="I1737"/>
      <c r="J1737"/>
      <c r="K1737"/>
      <c r="L1737"/>
      <c r="M1737"/>
      <c r="N1737" t="s">
        <v>19</v>
      </c>
      <c r="O1737"/>
      <c r="P1737"/>
      <c r="Q1737" t="s">
        <v>10</v>
      </c>
      <c r="R1737" t="n">
        <v>12200.0</v>
      </c>
      <c r="S1737" t="n">
        <v>0.0</v>
      </c>
      <c r="T1737" t="s">
        <v>9</v>
      </c>
      <c r="U1737" t="s">
        <v>12</v>
      </c>
      <c r="V1737"/>
      <c r="W1737"/>
    </row>
    <row r="1738">
      <c r="A1738" t="s">
        <v>2173</v>
      </c>
      <c r="B1738"/>
      <c r="C1738" t="s">
        <v>2548</v>
      </c>
      <c r="D1738" t="s">
        <v>4</v>
      </c>
      <c r="E1738" t="s">
        <v>2549</v>
      </c>
      <c r="F1738" t="s">
        <v>2550</v>
      </c>
      <c r="G1738" t="s">
        <v>2538</v>
      </c>
      <c r="H1738" t="n">
        <v>200.2</v>
      </c>
      <c r="I1738">
        <f>SUM(H1739:H1740)</f>
      </c>
      <c r="J1738">
        <f>I1739+56.7</f>
      </c>
      <c r="K1738"/>
      <c r="L1738"/>
      <c r="M1738"/>
      <c r="N1738" t="s">
        <v>19</v>
      </c>
      <c r="O1738"/>
      <c r="P1738"/>
      <c r="Q1738" t="s">
        <v>10</v>
      </c>
      <c r="R1738" t="n">
        <v>12200.0</v>
      </c>
      <c r="S1738" t="n">
        <v>0.0</v>
      </c>
      <c r="T1738" t="s">
        <v>9</v>
      </c>
      <c r="U1738" t="s">
        <v>12</v>
      </c>
      <c r="V1738"/>
      <c r="W1738"/>
    </row>
    <row r="1739">
      <c r="A1739" t="s">
        <v>2173</v>
      </c>
      <c r="B1739"/>
      <c r="C1739"/>
      <c r="D1739"/>
      <c r="E1739"/>
      <c r="F1739" t="s">
        <v>2551</v>
      </c>
      <c r="G1739" t="s">
        <v>2538</v>
      </c>
      <c r="H1739" t="n">
        <v>200.2</v>
      </c>
      <c r="I1739"/>
      <c r="J1739"/>
      <c r="K1739"/>
      <c r="L1739"/>
      <c r="M1739"/>
      <c r="N1739" t="s">
        <v>19</v>
      </c>
      <c r="O1739"/>
      <c r="P1739"/>
      <c r="Q1739" t="s">
        <v>10</v>
      </c>
      <c r="R1739" t="n">
        <v>12000.0</v>
      </c>
      <c r="S1739" t="n">
        <v>0.0</v>
      </c>
      <c r="T1739" t="s">
        <v>9</v>
      </c>
      <c r="U1739" t="s">
        <v>12</v>
      </c>
      <c r="V1739"/>
      <c r="W1739"/>
    </row>
    <row r="1740">
      <c r="A1740" t="s">
        <v>2173</v>
      </c>
      <c r="B1740"/>
      <c r="C1740" t="s">
        <v>2552</v>
      </c>
      <c r="D1740" t="s">
        <v>4</v>
      </c>
      <c r="E1740" t="s">
        <v>2553</v>
      </c>
      <c r="F1740" t="s">
        <v>2554</v>
      </c>
      <c r="G1740" t="s">
        <v>2538</v>
      </c>
      <c r="H1740" t="n">
        <v>199.6</v>
      </c>
      <c r="I1740">
        <f>SUM(H1741:H1742)</f>
      </c>
      <c r="J1740">
        <f>I1741+56.7</f>
      </c>
      <c r="K1740"/>
      <c r="L1740"/>
      <c r="M1740"/>
      <c r="N1740" t="s">
        <v>19</v>
      </c>
      <c r="O1740"/>
      <c r="P1740"/>
      <c r="Q1740" t="s">
        <v>10</v>
      </c>
      <c r="R1740" t="n">
        <v>12200.0</v>
      </c>
      <c r="S1740" t="n">
        <v>0.0</v>
      </c>
      <c r="T1740" t="s">
        <v>9</v>
      </c>
      <c r="U1740" t="s">
        <v>12</v>
      </c>
      <c r="V1740"/>
      <c r="W1740"/>
    </row>
    <row r="1741">
      <c r="A1741" t="s">
        <v>2173</v>
      </c>
      <c r="B1741"/>
      <c r="C1741"/>
      <c r="D1741"/>
      <c r="E1741"/>
      <c r="F1741" t="s">
        <v>2555</v>
      </c>
      <c r="G1741" t="s">
        <v>2538</v>
      </c>
      <c r="H1741" t="n">
        <v>200.2</v>
      </c>
      <c r="I1741"/>
      <c r="J1741"/>
      <c r="K1741"/>
      <c r="L1741"/>
      <c r="M1741"/>
      <c r="N1741" t="s">
        <v>19</v>
      </c>
      <c r="O1741"/>
      <c r="P1741"/>
      <c r="Q1741" t="s">
        <v>10</v>
      </c>
      <c r="R1741" t="n">
        <v>12200.0</v>
      </c>
      <c r="S1741" t="n">
        <v>0.0</v>
      </c>
      <c r="T1741" t="s">
        <v>9</v>
      </c>
      <c r="U1741" t="s">
        <v>12</v>
      </c>
      <c r="V1741"/>
      <c r="W1741"/>
    </row>
    <row r="1742">
      <c r="A1742" t="s">
        <v>2173</v>
      </c>
      <c r="B1742"/>
      <c r="C1742" t="s">
        <v>2556</v>
      </c>
      <c r="D1742" t="s">
        <v>4</v>
      </c>
      <c r="E1742" t="s">
        <v>2557</v>
      </c>
      <c r="F1742" t="s">
        <v>2558</v>
      </c>
      <c r="G1742" t="s">
        <v>2538</v>
      </c>
      <c r="H1742" t="n">
        <v>199.6</v>
      </c>
      <c r="I1742">
        <f>SUM(H1743:H1744)</f>
      </c>
      <c r="J1742">
        <f>I1743+56.7</f>
      </c>
      <c r="K1742"/>
      <c r="L1742"/>
      <c r="M1742"/>
      <c r="N1742" t="s">
        <v>19</v>
      </c>
      <c r="O1742"/>
      <c r="P1742"/>
      <c r="Q1742" t="s">
        <v>10</v>
      </c>
      <c r="R1742" t="n">
        <v>12200.0</v>
      </c>
      <c r="S1742" t="n">
        <v>0.0</v>
      </c>
      <c r="T1742" t="s">
        <v>9</v>
      </c>
      <c r="U1742" t="s">
        <v>12</v>
      </c>
      <c r="V1742"/>
      <c r="W1742"/>
    </row>
    <row r="1743">
      <c r="A1743" t="s">
        <v>2173</v>
      </c>
      <c r="B1743"/>
      <c r="C1743"/>
      <c r="D1743"/>
      <c r="E1743"/>
      <c r="F1743" t="s">
        <v>2559</v>
      </c>
      <c r="G1743" t="s">
        <v>2538</v>
      </c>
      <c r="H1743" t="n">
        <v>200.2</v>
      </c>
      <c r="I1743"/>
      <c r="J1743"/>
      <c r="K1743"/>
      <c r="L1743"/>
      <c r="M1743"/>
      <c r="N1743" t="s">
        <v>19</v>
      </c>
      <c r="O1743"/>
      <c r="P1743"/>
      <c r="Q1743" t="s">
        <v>10</v>
      </c>
      <c r="R1743" t="n">
        <v>12200.0</v>
      </c>
      <c r="S1743" t="n">
        <v>0.0</v>
      </c>
      <c r="T1743" t="s">
        <v>9</v>
      </c>
      <c r="U1743" t="s">
        <v>12</v>
      </c>
      <c r="V1743"/>
      <c r="W1743"/>
    </row>
    <row r="1744">
      <c r="A1744" t="s">
        <v>2173</v>
      </c>
      <c r="B1744"/>
      <c r="C1744" t="s">
        <v>2560</v>
      </c>
      <c r="D1744" t="s">
        <v>4</v>
      </c>
      <c r="E1744" t="s">
        <v>2561</v>
      </c>
      <c r="F1744" t="s">
        <v>2562</v>
      </c>
      <c r="G1744" t="s">
        <v>2538</v>
      </c>
      <c r="H1744" t="n">
        <v>200.8</v>
      </c>
      <c r="I1744">
        <f>SUM(H1745:H1746)</f>
      </c>
      <c r="J1744">
        <f>I1745+56.7</f>
      </c>
      <c r="K1744"/>
      <c r="L1744"/>
      <c r="M1744"/>
      <c r="N1744" t="s">
        <v>19</v>
      </c>
      <c r="O1744"/>
      <c r="P1744"/>
      <c r="Q1744" t="s">
        <v>10</v>
      </c>
      <c r="R1744" t="n">
        <v>12300.0</v>
      </c>
      <c r="S1744" t="n">
        <v>0.0</v>
      </c>
      <c r="T1744" t="s">
        <v>9</v>
      </c>
      <c r="U1744" t="s">
        <v>12</v>
      </c>
      <c r="V1744"/>
      <c r="W1744"/>
    </row>
    <row r="1745">
      <c r="A1745" t="s">
        <v>2173</v>
      </c>
      <c r="B1745"/>
      <c r="C1745"/>
      <c r="D1745"/>
      <c r="E1745"/>
      <c r="F1745" t="s">
        <v>2563</v>
      </c>
      <c r="G1745" t="s">
        <v>2538</v>
      </c>
      <c r="H1745" t="n">
        <v>198.6</v>
      </c>
      <c r="I1745"/>
      <c r="J1745"/>
      <c r="K1745"/>
      <c r="L1745"/>
      <c r="M1745"/>
      <c r="N1745" t="s">
        <v>19</v>
      </c>
      <c r="O1745"/>
      <c r="P1745"/>
      <c r="Q1745" t="s">
        <v>10</v>
      </c>
      <c r="R1745" t="n">
        <v>12100.0</v>
      </c>
      <c r="S1745" t="n">
        <v>0.0</v>
      </c>
      <c r="T1745" t="s">
        <v>9</v>
      </c>
      <c r="U1745" t="s">
        <v>12</v>
      </c>
      <c r="V1745"/>
      <c r="W1745"/>
    </row>
    <row r="1746">
      <c r="A1746" t="s">
        <v>2173</v>
      </c>
      <c r="B1746"/>
      <c r="C1746" t="s">
        <v>2564</v>
      </c>
      <c r="D1746" t="s">
        <v>4</v>
      </c>
      <c r="E1746" t="s">
        <v>2565</v>
      </c>
      <c r="F1746" t="s">
        <v>2566</v>
      </c>
      <c r="G1746" t="s">
        <v>2538</v>
      </c>
      <c r="H1746" t="n">
        <v>201.4</v>
      </c>
      <c r="I1746">
        <f>SUM(H1747:H1748)</f>
      </c>
      <c r="J1746">
        <f>I1747+56.7</f>
      </c>
      <c r="K1746"/>
      <c r="L1746"/>
      <c r="M1746"/>
      <c r="N1746" t="s">
        <v>19</v>
      </c>
      <c r="O1746"/>
      <c r="P1746"/>
      <c r="Q1746" t="s">
        <v>10</v>
      </c>
      <c r="R1746" t="n">
        <v>12300.0</v>
      </c>
      <c r="S1746" t="n">
        <v>1.0</v>
      </c>
      <c r="T1746" t="s">
        <v>9</v>
      </c>
      <c r="U1746" t="s">
        <v>12</v>
      </c>
      <c r="V1746"/>
      <c r="W1746"/>
    </row>
    <row r="1747">
      <c r="A1747" t="s">
        <v>2173</v>
      </c>
      <c r="B1747"/>
      <c r="C1747"/>
      <c r="D1747"/>
      <c r="E1747"/>
      <c r="F1747" t="s">
        <v>2567</v>
      </c>
      <c r="G1747" t="s">
        <v>2538</v>
      </c>
      <c r="H1747" t="n">
        <v>201.4</v>
      </c>
      <c r="I1747"/>
      <c r="J1747"/>
      <c r="K1747"/>
      <c r="L1747"/>
      <c r="M1747"/>
      <c r="N1747" t="s">
        <v>19</v>
      </c>
      <c r="O1747"/>
      <c r="P1747"/>
      <c r="Q1747" t="s">
        <v>10</v>
      </c>
      <c r="R1747" t="n">
        <v>12300.0</v>
      </c>
      <c r="S1747" t="n">
        <v>1.0</v>
      </c>
      <c r="T1747" t="s">
        <v>9</v>
      </c>
      <c r="U1747" t="s">
        <v>12</v>
      </c>
      <c r="V1747"/>
      <c r="W1747"/>
    </row>
    <row r="1748">
      <c r="A1748" t="s">
        <v>2173</v>
      </c>
      <c r="B1748"/>
      <c r="C1748" t="s">
        <v>2568</v>
      </c>
      <c r="D1748" t="s">
        <v>4</v>
      </c>
      <c r="E1748" t="s">
        <v>2569</v>
      </c>
      <c r="F1748" t="s">
        <v>2570</v>
      </c>
      <c r="G1748" t="s">
        <v>2538</v>
      </c>
      <c r="H1748" t="n">
        <v>200.2</v>
      </c>
      <c r="I1748">
        <f>SUM(H1749:H1750)</f>
      </c>
      <c r="J1748">
        <f>I1749+56.7</f>
      </c>
      <c r="K1748"/>
      <c r="L1748"/>
      <c r="M1748"/>
      <c r="N1748" t="s">
        <v>19</v>
      </c>
      <c r="O1748"/>
      <c r="P1748"/>
      <c r="Q1748" t="s">
        <v>10</v>
      </c>
      <c r="R1748" t="n">
        <v>12200.0</v>
      </c>
      <c r="S1748" t="n">
        <v>0.0</v>
      </c>
      <c r="T1748" t="s">
        <v>9</v>
      </c>
      <c r="U1748" t="s">
        <v>12</v>
      </c>
      <c r="V1748"/>
      <c r="W1748"/>
    </row>
    <row r="1749">
      <c r="A1749" t="s">
        <v>2173</v>
      </c>
      <c r="B1749"/>
      <c r="C1749"/>
      <c r="D1749"/>
      <c r="E1749"/>
      <c r="F1749" t="s">
        <v>2571</v>
      </c>
      <c r="G1749" t="s">
        <v>2538</v>
      </c>
      <c r="H1749" t="n">
        <v>199.4</v>
      </c>
      <c r="I1749"/>
      <c r="J1749"/>
      <c r="K1749"/>
      <c r="L1749"/>
      <c r="M1749"/>
      <c r="N1749" t="s">
        <v>19</v>
      </c>
      <c r="O1749"/>
      <c r="P1749"/>
      <c r="Q1749" t="s">
        <v>10</v>
      </c>
      <c r="R1749" t="n">
        <v>12200.0</v>
      </c>
      <c r="S1749" t="n">
        <v>0.0</v>
      </c>
      <c r="T1749" t="s">
        <v>9</v>
      </c>
      <c r="U1749" t="s">
        <v>12</v>
      </c>
      <c r="V1749"/>
      <c r="W1749"/>
    </row>
    <row r="1750">
      <c r="A1750" t="s">
        <v>2173</v>
      </c>
      <c r="B1750"/>
      <c r="C1750" t="s">
        <v>2572</v>
      </c>
      <c r="D1750" t="s">
        <v>4</v>
      </c>
      <c r="E1750" t="s">
        <v>2573</v>
      </c>
      <c r="F1750" t="s">
        <v>2574</v>
      </c>
      <c r="G1750" t="s">
        <v>2538</v>
      </c>
      <c r="H1750" t="n">
        <v>200.4</v>
      </c>
      <c r="I1750">
        <f>SUM(H1751:H1752)</f>
      </c>
      <c r="J1750">
        <f>I1751+56.7</f>
      </c>
      <c r="K1750"/>
      <c r="L1750"/>
      <c r="M1750"/>
      <c r="N1750" t="s">
        <v>19</v>
      </c>
      <c r="O1750"/>
      <c r="P1750"/>
      <c r="Q1750" t="s">
        <v>10</v>
      </c>
      <c r="R1750" t="n">
        <v>12200.0</v>
      </c>
      <c r="S1750" t="n">
        <v>0.0</v>
      </c>
      <c r="T1750" t="s">
        <v>9</v>
      </c>
      <c r="U1750" t="s">
        <v>12</v>
      </c>
      <c r="V1750"/>
      <c r="W1750"/>
    </row>
    <row r="1751">
      <c r="A1751" t="s">
        <v>2173</v>
      </c>
      <c r="B1751"/>
      <c r="C1751"/>
      <c r="D1751"/>
      <c r="E1751"/>
      <c r="F1751" t="s">
        <v>2575</v>
      </c>
      <c r="G1751" t="s">
        <v>2538</v>
      </c>
      <c r="H1751" t="n">
        <v>200.6</v>
      </c>
      <c r="I1751"/>
      <c r="J1751"/>
      <c r="K1751"/>
      <c r="L1751"/>
      <c r="M1751"/>
      <c r="N1751" t="s">
        <v>19</v>
      </c>
      <c r="O1751"/>
      <c r="P1751"/>
      <c r="Q1751" t="s">
        <v>10</v>
      </c>
      <c r="R1751" t="n">
        <v>12200.0</v>
      </c>
      <c r="S1751" t="n">
        <v>0.0</v>
      </c>
      <c r="T1751" t="s">
        <v>9</v>
      </c>
      <c r="U1751" t="s">
        <v>12</v>
      </c>
      <c r="V1751"/>
      <c r="W1751"/>
    </row>
    <row r="1752">
      <c r="A1752" t="s">
        <v>2173</v>
      </c>
      <c r="B1752"/>
      <c r="C1752" t="s">
        <v>2576</v>
      </c>
      <c r="D1752" t="s">
        <v>4</v>
      </c>
      <c r="E1752" t="s">
        <v>2577</v>
      </c>
      <c r="F1752" t="s">
        <v>2578</v>
      </c>
      <c r="G1752" t="s">
        <v>2538</v>
      </c>
      <c r="H1752" t="n">
        <v>201.2</v>
      </c>
      <c r="I1752">
        <f>SUM(H1753:H1754)</f>
      </c>
      <c r="J1752">
        <f>I1753+56.7</f>
      </c>
      <c r="K1752"/>
      <c r="L1752"/>
      <c r="M1752"/>
      <c r="N1752" t="s">
        <v>19</v>
      </c>
      <c r="O1752"/>
      <c r="P1752"/>
      <c r="Q1752" t="s">
        <v>10</v>
      </c>
      <c r="R1752" t="n">
        <v>12300.0</v>
      </c>
      <c r="S1752" t="n">
        <v>0.0</v>
      </c>
      <c r="T1752" t="s">
        <v>9</v>
      </c>
      <c r="U1752" t="s">
        <v>12</v>
      </c>
      <c r="V1752"/>
      <c r="W1752"/>
    </row>
    <row r="1753">
      <c r="A1753" t="s">
        <v>2173</v>
      </c>
      <c r="B1753"/>
      <c r="C1753"/>
      <c r="D1753"/>
      <c r="E1753"/>
      <c r="F1753" t="s">
        <v>2579</v>
      </c>
      <c r="G1753" t="s">
        <v>2538</v>
      </c>
      <c r="H1753" t="n">
        <v>198.8</v>
      </c>
      <c r="I1753"/>
      <c r="J1753"/>
      <c r="K1753"/>
      <c r="L1753"/>
      <c r="M1753"/>
      <c r="N1753" t="s">
        <v>19</v>
      </c>
      <c r="O1753"/>
      <c r="P1753"/>
      <c r="Q1753" t="s">
        <v>10</v>
      </c>
      <c r="R1753" t="n">
        <v>12100.0</v>
      </c>
      <c r="S1753" t="n">
        <v>0.0</v>
      </c>
      <c r="T1753" t="s">
        <v>9</v>
      </c>
      <c r="U1753" t="s">
        <v>12</v>
      </c>
      <c r="V1753"/>
      <c r="W1753"/>
    </row>
    <row r="1754">
      <c r="A1754" t="s">
        <v>2173</v>
      </c>
      <c r="B1754"/>
      <c r="C1754" t="s">
        <v>2580</v>
      </c>
      <c r="D1754" t="s">
        <v>4</v>
      </c>
      <c r="E1754" t="s">
        <v>2581</v>
      </c>
      <c r="F1754" t="s">
        <v>2582</v>
      </c>
      <c r="G1754" t="s">
        <v>2538</v>
      </c>
      <c r="H1754" t="n">
        <v>201.2</v>
      </c>
      <c r="I1754">
        <f>SUM(H1755:H1756)</f>
      </c>
      <c r="J1754">
        <f>I1755+56.7</f>
      </c>
      <c r="K1754"/>
      <c r="L1754"/>
      <c r="M1754"/>
      <c r="N1754" t="s">
        <v>19</v>
      </c>
      <c r="O1754"/>
      <c r="P1754"/>
      <c r="Q1754" t="s">
        <v>10</v>
      </c>
      <c r="R1754" t="n">
        <v>12300.0</v>
      </c>
      <c r="S1754" t="n">
        <v>0.0</v>
      </c>
      <c r="T1754" t="s">
        <v>9</v>
      </c>
      <c r="U1754" t="s">
        <v>12</v>
      </c>
      <c r="V1754"/>
      <c r="W1754"/>
    </row>
    <row r="1755">
      <c r="A1755" t="s">
        <v>2173</v>
      </c>
      <c r="B1755"/>
      <c r="C1755"/>
      <c r="D1755"/>
      <c r="E1755"/>
      <c r="F1755" t="s">
        <v>2583</v>
      </c>
      <c r="G1755" t="s">
        <v>2538</v>
      </c>
      <c r="H1755" t="n">
        <v>198.6</v>
      </c>
      <c r="I1755"/>
      <c r="J1755"/>
      <c r="K1755"/>
      <c r="L1755"/>
      <c r="M1755"/>
      <c r="N1755" t="s">
        <v>19</v>
      </c>
      <c r="O1755"/>
      <c r="P1755"/>
      <c r="Q1755" t="s">
        <v>10</v>
      </c>
      <c r="R1755" t="n">
        <v>12100.0</v>
      </c>
      <c r="S1755" t="n">
        <v>0.0</v>
      </c>
      <c r="T1755" t="s">
        <v>9</v>
      </c>
      <c r="U1755" t="s">
        <v>12</v>
      </c>
      <c r="V1755"/>
      <c r="W1755"/>
    </row>
    <row r="1756">
      <c r="A1756" t="s">
        <v>2173</v>
      </c>
      <c r="B1756"/>
      <c r="C1756" t="s">
        <v>2584</v>
      </c>
      <c r="D1756" t="s">
        <v>4</v>
      </c>
      <c r="E1756" t="s">
        <v>2585</v>
      </c>
      <c r="F1756" t="s">
        <v>2586</v>
      </c>
      <c r="G1756" t="s">
        <v>2538</v>
      </c>
      <c r="H1756" t="n">
        <v>201.0</v>
      </c>
      <c r="I1756">
        <f>SUM(H1757:H1758)</f>
      </c>
      <c r="J1756">
        <f>I1757+56.7</f>
      </c>
      <c r="K1756"/>
      <c r="L1756"/>
      <c r="M1756"/>
      <c r="N1756" t="s">
        <v>19</v>
      </c>
      <c r="O1756"/>
      <c r="P1756"/>
      <c r="Q1756" t="s">
        <v>10</v>
      </c>
      <c r="R1756" t="n">
        <v>12300.0</v>
      </c>
      <c r="S1756" t="n">
        <v>1.0</v>
      </c>
      <c r="T1756" t="s">
        <v>9</v>
      </c>
      <c r="U1756" t="s">
        <v>12</v>
      </c>
      <c r="V1756"/>
      <c r="W1756"/>
    </row>
    <row r="1757">
      <c r="A1757" t="s">
        <v>2173</v>
      </c>
      <c r="B1757"/>
      <c r="C1757"/>
      <c r="D1757"/>
      <c r="E1757"/>
      <c r="F1757" t="s">
        <v>2587</v>
      </c>
      <c r="G1757" t="s">
        <v>2538</v>
      </c>
      <c r="H1757" t="n">
        <v>200.4</v>
      </c>
      <c r="I1757"/>
      <c r="J1757"/>
      <c r="K1757"/>
      <c r="L1757"/>
      <c r="M1757"/>
      <c r="N1757" t="s">
        <v>19</v>
      </c>
      <c r="O1757"/>
      <c r="P1757"/>
      <c r="Q1757" t="s">
        <v>10</v>
      </c>
      <c r="R1757" t="n">
        <v>12200.0</v>
      </c>
      <c r="S1757" t="n">
        <v>1.0</v>
      </c>
      <c r="T1757" t="s">
        <v>9</v>
      </c>
      <c r="U1757" t="s">
        <v>12</v>
      </c>
      <c r="V1757"/>
      <c r="W1757"/>
    </row>
    <row r="1758">
      <c r="A1758" t="s">
        <v>2173</v>
      </c>
      <c r="B1758"/>
      <c r="C1758" t="s">
        <v>2588</v>
      </c>
      <c r="D1758" t="s">
        <v>4</v>
      </c>
      <c r="E1758" t="s">
        <v>2536</v>
      </c>
      <c r="F1758" t="s">
        <v>2589</v>
      </c>
      <c r="G1758" t="s">
        <v>2590</v>
      </c>
      <c r="H1758" t="n">
        <v>78.5</v>
      </c>
      <c r="I1758">
        <f>SUM(H1759:H1762)</f>
      </c>
      <c r="J1758">
        <f>I1759+56.7</f>
      </c>
      <c r="K1758"/>
      <c r="L1758"/>
      <c r="M1758"/>
      <c r="N1758" t="s">
        <v>19</v>
      </c>
      <c r="O1758" t="s">
        <v>9</v>
      </c>
      <c r="P1758"/>
      <c r="Q1758" t="s">
        <v>10</v>
      </c>
      <c r="R1758" t="n">
        <v>11700.0</v>
      </c>
      <c r="S1758" t="n">
        <v>0.0</v>
      </c>
      <c r="T1758" t="s">
        <v>9</v>
      </c>
      <c r="U1758" t="s">
        <v>250</v>
      </c>
      <c r="V1758"/>
      <c r="W1758"/>
    </row>
    <row r="1759">
      <c r="A1759" t="s">
        <v>2173</v>
      </c>
      <c r="B1759"/>
      <c r="C1759"/>
      <c r="D1759"/>
      <c r="E1759"/>
      <c r="F1759" t="s">
        <v>2591</v>
      </c>
      <c r="G1759" t="s">
        <v>2590</v>
      </c>
      <c r="H1759" t="n">
        <v>77.3</v>
      </c>
      <c r="I1759"/>
      <c r="J1759"/>
      <c r="K1759"/>
      <c r="L1759"/>
      <c r="M1759"/>
      <c r="N1759" t="s">
        <v>19</v>
      </c>
      <c r="O1759" t="s">
        <v>9</v>
      </c>
      <c r="P1759"/>
      <c r="Q1759" t="s">
        <v>10</v>
      </c>
      <c r="R1759" t="n">
        <v>11500.0</v>
      </c>
      <c r="S1759" t="n">
        <v>0.0</v>
      </c>
      <c r="T1759" t="s">
        <v>9</v>
      </c>
      <c r="U1759" t="s">
        <v>250</v>
      </c>
      <c r="V1759"/>
      <c r="W1759"/>
    </row>
    <row r="1760">
      <c r="A1760" t="s">
        <v>2173</v>
      </c>
      <c r="B1760"/>
      <c r="C1760"/>
      <c r="D1760"/>
      <c r="E1760"/>
      <c r="F1760" t="s">
        <v>2592</v>
      </c>
      <c r="G1760" t="s">
        <v>2590</v>
      </c>
      <c r="H1760" t="n">
        <v>77.3</v>
      </c>
      <c r="I1760"/>
      <c r="J1760"/>
      <c r="K1760"/>
      <c r="L1760"/>
      <c r="M1760"/>
      <c r="N1760" t="s">
        <v>19</v>
      </c>
      <c r="O1760" t="s">
        <v>9</v>
      </c>
      <c r="P1760"/>
      <c r="Q1760" t="s">
        <v>10</v>
      </c>
      <c r="R1760" t="n">
        <v>11500.0</v>
      </c>
      <c r="S1760" t="n">
        <v>0.0</v>
      </c>
      <c r="T1760" t="s">
        <v>9</v>
      </c>
      <c r="U1760" t="s">
        <v>250</v>
      </c>
      <c r="V1760"/>
      <c r="W1760"/>
    </row>
    <row r="1761">
      <c r="A1761" t="s">
        <v>2173</v>
      </c>
      <c r="B1761"/>
      <c r="C1761"/>
      <c r="D1761"/>
      <c r="E1761"/>
      <c r="F1761" t="s">
        <v>2593</v>
      </c>
      <c r="G1761" t="s">
        <v>2590</v>
      </c>
      <c r="H1761" t="n">
        <v>78.3</v>
      </c>
      <c r="I1761"/>
      <c r="J1761"/>
      <c r="K1761"/>
      <c r="L1761"/>
      <c r="M1761"/>
      <c r="N1761" t="s">
        <v>19</v>
      </c>
      <c r="O1761" t="s">
        <v>9</v>
      </c>
      <c r="P1761"/>
      <c r="Q1761" t="s">
        <v>10</v>
      </c>
      <c r="R1761" t="n">
        <v>11700.0</v>
      </c>
      <c r="S1761" t="n">
        <v>0.0</v>
      </c>
      <c r="T1761" t="s">
        <v>9</v>
      </c>
      <c r="U1761" t="s">
        <v>250</v>
      </c>
      <c r="V1761"/>
      <c r="W1761"/>
    </row>
    <row r="1762">
      <c r="A1762" t="s">
        <v>2173</v>
      </c>
      <c r="B1762"/>
      <c r="C1762" t="s">
        <v>2594</v>
      </c>
      <c r="D1762" t="s">
        <v>4</v>
      </c>
      <c r="E1762" t="s">
        <v>2536</v>
      </c>
      <c r="F1762" t="s">
        <v>2595</v>
      </c>
      <c r="G1762" t="s">
        <v>2590</v>
      </c>
      <c r="H1762" t="n">
        <v>78.3</v>
      </c>
      <c r="I1762">
        <f>SUM(H1763:H1766)</f>
      </c>
      <c r="J1762">
        <f>I1763+56.7</f>
      </c>
      <c r="K1762"/>
      <c r="L1762"/>
      <c r="M1762"/>
      <c r="N1762" t="s">
        <v>19</v>
      </c>
      <c r="O1762" t="s">
        <v>9</v>
      </c>
      <c r="P1762"/>
      <c r="Q1762" t="s">
        <v>10</v>
      </c>
      <c r="R1762" t="n">
        <v>11700.0</v>
      </c>
      <c r="S1762" t="n">
        <v>0.0</v>
      </c>
      <c r="T1762" t="s">
        <v>9</v>
      </c>
      <c r="U1762" t="s">
        <v>250</v>
      </c>
      <c r="V1762"/>
      <c r="W1762"/>
    </row>
    <row r="1763">
      <c r="A1763" t="s">
        <v>2173</v>
      </c>
      <c r="B1763"/>
      <c r="C1763"/>
      <c r="D1763"/>
      <c r="E1763"/>
      <c r="F1763" t="s">
        <v>2596</v>
      </c>
      <c r="G1763" t="s">
        <v>2590</v>
      </c>
      <c r="H1763" t="n">
        <v>78.7</v>
      </c>
      <c r="I1763"/>
      <c r="J1763"/>
      <c r="K1763"/>
      <c r="L1763"/>
      <c r="M1763"/>
      <c r="N1763" t="s">
        <v>19</v>
      </c>
      <c r="O1763" t="s">
        <v>9</v>
      </c>
      <c r="P1763"/>
      <c r="Q1763" t="s">
        <v>10</v>
      </c>
      <c r="R1763" t="n">
        <v>11800.0</v>
      </c>
      <c r="S1763" t="n">
        <v>0.0</v>
      </c>
      <c r="T1763" t="s">
        <v>9</v>
      </c>
      <c r="U1763" t="s">
        <v>250</v>
      </c>
      <c r="V1763"/>
      <c r="W1763"/>
    </row>
    <row r="1764">
      <c r="A1764" t="s">
        <v>2173</v>
      </c>
      <c r="B1764"/>
      <c r="C1764"/>
      <c r="D1764"/>
      <c r="E1764"/>
      <c r="F1764" t="s">
        <v>2597</v>
      </c>
      <c r="G1764" t="s">
        <v>2590</v>
      </c>
      <c r="H1764" t="n">
        <v>78.3</v>
      </c>
      <c r="I1764"/>
      <c r="J1764"/>
      <c r="K1764"/>
      <c r="L1764"/>
      <c r="M1764"/>
      <c r="N1764" t="s">
        <v>19</v>
      </c>
      <c r="O1764" t="s">
        <v>9</v>
      </c>
      <c r="P1764"/>
      <c r="Q1764" t="s">
        <v>10</v>
      </c>
      <c r="R1764" t="n">
        <v>11700.0</v>
      </c>
      <c r="S1764" t="n">
        <v>0.0</v>
      </c>
      <c r="T1764" t="s">
        <v>9</v>
      </c>
      <c r="U1764" t="s">
        <v>250</v>
      </c>
      <c r="V1764"/>
      <c r="W1764"/>
    </row>
    <row r="1765">
      <c r="A1765" t="s">
        <v>2173</v>
      </c>
      <c r="B1765"/>
      <c r="C1765"/>
      <c r="D1765"/>
      <c r="E1765"/>
      <c r="F1765" t="s">
        <v>2598</v>
      </c>
      <c r="G1765" t="s">
        <v>2590</v>
      </c>
      <c r="H1765" t="n">
        <v>78.9</v>
      </c>
      <c r="I1765"/>
      <c r="J1765"/>
      <c r="K1765"/>
      <c r="L1765"/>
      <c r="M1765"/>
      <c r="N1765" t="s">
        <v>19</v>
      </c>
      <c r="O1765" t="s">
        <v>9</v>
      </c>
      <c r="P1765"/>
      <c r="Q1765" t="s">
        <v>10</v>
      </c>
      <c r="R1765" t="n">
        <v>11800.0</v>
      </c>
      <c r="S1765" t="n">
        <v>0.0</v>
      </c>
      <c r="T1765" t="s">
        <v>9</v>
      </c>
      <c r="U1765" t="s">
        <v>250</v>
      </c>
      <c r="V1765"/>
      <c r="W1765"/>
    </row>
    <row r="1766">
      <c r="A1766" t="s">
        <v>2173</v>
      </c>
      <c r="B1766"/>
      <c r="C1766" t="s">
        <v>2599</v>
      </c>
      <c r="D1766" t="s">
        <v>4</v>
      </c>
      <c r="E1766" t="s">
        <v>2536</v>
      </c>
      <c r="F1766" t="s">
        <v>2600</v>
      </c>
      <c r="G1766" t="s">
        <v>2590</v>
      </c>
      <c r="H1766" t="n">
        <v>80.5</v>
      </c>
      <c r="I1766">
        <f>SUM(H1767:H1770)</f>
      </c>
      <c r="J1766">
        <f>I1767+56.7</f>
      </c>
      <c r="K1766"/>
      <c r="L1766"/>
      <c r="M1766"/>
      <c r="N1766" t="s">
        <v>19</v>
      </c>
      <c r="O1766" t="s">
        <v>9</v>
      </c>
      <c r="P1766"/>
      <c r="Q1766" t="s">
        <v>10</v>
      </c>
      <c r="R1766" t="n">
        <v>12000.0</v>
      </c>
      <c r="S1766" t="n">
        <v>0.0</v>
      </c>
      <c r="T1766" t="s">
        <v>9</v>
      </c>
      <c r="U1766" t="s">
        <v>250</v>
      </c>
      <c r="V1766"/>
      <c r="W1766"/>
    </row>
    <row r="1767">
      <c r="A1767" t="s">
        <v>2173</v>
      </c>
      <c r="B1767"/>
      <c r="C1767"/>
      <c r="D1767"/>
      <c r="E1767"/>
      <c r="F1767" t="s">
        <v>2601</v>
      </c>
      <c r="G1767" t="s">
        <v>2590</v>
      </c>
      <c r="H1767" t="n">
        <v>80.9</v>
      </c>
      <c r="I1767"/>
      <c r="J1767"/>
      <c r="K1767"/>
      <c r="L1767"/>
      <c r="M1767"/>
      <c r="N1767" t="s">
        <v>19</v>
      </c>
      <c r="O1767" t="s">
        <v>9</v>
      </c>
      <c r="P1767"/>
      <c r="Q1767" t="s">
        <v>10</v>
      </c>
      <c r="R1767" t="n">
        <v>12100.0</v>
      </c>
      <c r="S1767" t="n">
        <v>0.0</v>
      </c>
      <c r="T1767" t="s">
        <v>9</v>
      </c>
      <c r="U1767" t="s">
        <v>250</v>
      </c>
      <c r="V1767"/>
      <c r="W1767"/>
    </row>
    <row r="1768">
      <c r="A1768" t="s">
        <v>2173</v>
      </c>
      <c r="B1768"/>
      <c r="C1768"/>
      <c r="D1768"/>
      <c r="E1768"/>
      <c r="F1768" t="s">
        <v>2602</v>
      </c>
      <c r="G1768" t="s">
        <v>2590</v>
      </c>
      <c r="H1768" t="n">
        <v>79.3</v>
      </c>
      <c r="I1768"/>
      <c r="J1768"/>
      <c r="K1768"/>
      <c r="L1768"/>
      <c r="M1768"/>
      <c r="N1768" t="s">
        <v>19</v>
      </c>
      <c r="O1768" t="s">
        <v>9</v>
      </c>
      <c r="P1768"/>
      <c r="Q1768" t="s">
        <v>10</v>
      </c>
      <c r="R1768" t="n">
        <v>11800.0</v>
      </c>
      <c r="S1768" t="n">
        <v>0.0</v>
      </c>
      <c r="T1768" t="s">
        <v>9</v>
      </c>
      <c r="U1768" t="s">
        <v>250</v>
      </c>
      <c r="V1768"/>
      <c r="W1768"/>
    </row>
    <row r="1769">
      <c r="A1769" t="s">
        <v>2173</v>
      </c>
      <c r="B1769"/>
      <c r="C1769"/>
      <c r="D1769"/>
      <c r="E1769"/>
      <c r="F1769" t="s">
        <v>2603</v>
      </c>
      <c r="G1769" t="s">
        <v>2590</v>
      </c>
      <c r="H1769" t="n">
        <v>78.7</v>
      </c>
      <c r="I1769"/>
      <c r="J1769"/>
      <c r="K1769"/>
      <c r="L1769"/>
      <c r="M1769"/>
      <c r="N1769" t="s">
        <v>19</v>
      </c>
      <c r="O1769" t="s">
        <v>9</v>
      </c>
      <c r="P1769"/>
      <c r="Q1769" t="s">
        <v>10</v>
      </c>
      <c r="R1769" t="n">
        <v>11800.0</v>
      </c>
      <c r="S1769" t="n">
        <v>0.0</v>
      </c>
      <c r="T1769" t="s">
        <v>9</v>
      </c>
      <c r="U1769" t="s">
        <v>250</v>
      </c>
      <c r="V1769"/>
      <c r="W1769"/>
    </row>
    <row r="1770">
      <c r="A1770" t="s">
        <v>2173</v>
      </c>
      <c r="B1770"/>
      <c r="C1770" t="s">
        <v>2604</v>
      </c>
      <c r="D1770" t="s">
        <v>4</v>
      </c>
      <c r="E1770" t="s">
        <v>2536</v>
      </c>
      <c r="F1770" t="s">
        <v>2605</v>
      </c>
      <c r="G1770" t="s">
        <v>2590</v>
      </c>
      <c r="H1770" t="n">
        <v>81.7</v>
      </c>
      <c r="I1770">
        <f>SUM(H1771:H1774)</f>
      </c>
      <c r="J1770">
        <f>I1771+56.7</f>
      </c>
      <c r="K1770"/>
      <c r="L1770"/>
      <c r="M1770"/>
      <c r="N1770" t="s">
        <v>19</v>
      </c>
      <c r="O1770" t="s">
        <v>9</v>
      </c>
      <c r="P1770"/>
      <c r="Q1770" t="s">
        <v>10</v>
      </c>
      <c r="R1770" t="n">
        <v>12200.0</v>
      </c>
      <c r="S1770" t="n">
        <v>0.0</v>
      </c>
      <c r="T1770" t="s">
        <v>9</v>
      </c>
      <c r="U1770" t="s">
        <v>250</v>
      </c>
      <c r="V1770"/>
      <c r="W1770"/>
    </row>
    <row r="1771">
      <c r="A1771" t="s">
        <v>2173</v>
      </c>
      <c r="B1771"/>
      <c r="C1771"/>
      <c r="D1771"/>
      <c r="E1771"/>
      <c r="F1771" t="s">
        <v>2606</v>
      </c>
      <c r="G1771" t="s">
        <v>2590</v>
      </c>
      <c r="H1771" t="n">
        <v>81.3</v>
      </c>
      <c r="I1771"/>
      <c r="J1771"/>
      <c r="K1771"/>
      <c r="L1771"/>
      <c r="M1771"/>
      <c r="N1771" t="s">
        <v>19</v>
      </c>
      <c r="O1771" t="s">
        <v>9</v>
      </c>
      <c r="P1771"/>
      <c r="Q1771" t="s">
        <v>10</v>
      </c>
      <c r="R1771" t="n">
        <v>12100.0</v>
      </c>
      <c r="S1771" t="n">
        <v>0.0</v>
      </c>
      <c r="T1771" t="s">
        <v>9</v>
      </c>
      <c r="U1771" t="s">
        <v>250</v>
      </c>
      <c r="V1771"/>
      <c r="W1771"/>
    </row>
    <row r="1772">
      <c r="A1772" t="s">
        <v>2173</v>
      </c>
      <c r="B1772"/>
      <c r="C1772"/>
      <c r="D1772"/>
      <c r="E1772"/>
      <c r="F1772" t="s">
        <v>2607</v>
      </c>
      <c r="G1772" t="s">
        <v>2590</v>
      </c>
      <c r="H1772" t="n">
        <v>82.1</v>
      </c>
      <c r="I1772"/>
      <c r="J1772"/>
      <c r="K1772"/>
      <c r="L1772"/>
      <c r="M1772"/>
      <c r="N1772" t="s">
        <v>19</v>
      </c>
      <c r="O1772" t="s">
        <v>9</v>
      </c>
      <c r="P1772"/>
      <c r="Q1772" t="s">
        <v>10</v>
      </c>
      <c r="R1772" t="n">
        <v>12300.0</v>
      </c>
      <c r="S1772" t="n">
        <v>0.0</v>
      </c>
      <c r="T1772" t="s">
        <v>9</v>
      </c>
      <c r="U1772" t="s">
        <v>250</v>
      </c>
      <c r="V1772"/>
      <c r="W1772"/>
    </row>
    <row r="1773">
      <c r="A1773" t="s">
        <v>2173</v>
      </c>
      <c r="B1773"/>
      <c r="C1773"/>
      <c r="D1773"/>
      <c r="E1773"/>
      <c r="F1773" t="s">
        <v>2608</v>
      </c>
      <c r="G1773" t="s">
        <v>2590</v>
      </c>
      <c r="H1773" t="n">
        <v>81.5</v>
      </c>
      <c r="I1773"/>
      <c r="J1773"/>
      <c r="K1773"/>
      <c r="L1773"/>
      <c r="M1773"/>
      <c r="N1773" t="s">
        <v>19</v>
      </c>
      <c r="O1773" t="s">
        <v>9</v>
      </c>
      <c r="P1773"/>
      <c r="Q1773" t="s">
        <v>10</v>
      </c>
      <c r="R1773" t="n">
        <v>12200.0</v>
      </c>
      <c r="S1773" t="n">
        <v>0.0</v>
      </c>
      <c r="T1773" t="s">
        <v>9</v>
      </c>
      <c r="U1773" t="s">
        <v>250</v>
      </c>
      <c r="V1773"/>
      <c r="W1773"/>
    </row>
    <row r="1774">
      <c r="A1774" t="s">
        <v>2173</v>
      </c>
      <c r="B1774"/>
      <c r="C1774" t="s">
        <v>2609</v>
      </c>
      <c r="D1774" t="s">
        <v>4</v>
      </c>
      <c r="E1774" t="s">
        <v>2536</v>
      </c>
      <c r="F1774" t="s">
        <v>2610</v>
      </c>
      <c r="G1774" t="s">
        <v>2590</v>
      </c>
      <c r="H1774" t="n">
        <v>79.1</v>
      </c>
      <c r="I1774">
        <f>SUM(H1775:H1778)</f>
      </c>
      <c r="J1774">
        <f>I1775+56.7</f>
      </c>
      <c r="K1774"/>
      <c r="L1774"/>
      <c r="M1774"/>
      <c r="N1774" t="s">
        <v>19</v>
      </c>
      <c r="O1774" t="s">
        <v>9</v>
      </c>
      <c r="P1774"/>
      <c r="Q1774" t="s">
        <v>10</v>
      </c>
      <c r="R1774" t="n">
        <v>11800.0</v>
      </c>
      <c r="S1774" t="n">
        <v>0.0</v>
      </c>
      <c r="T1774" t="s">
        <v>9</v>
      </c>
      <c r="U1774" t="s">
        <v>250</v>
      </c>
      <c r="V1774"/>
      <c r="W1774"/>
    </row>
    <row r="1775">
      <c r="A1775" t="s">
        <v>2173</v>
      </c>
      <c r="B1775"/>
      <c r="C1775"/>
      <c r="D1775"/>
      <c r="E1775"/>
      <c r="F1775" t="s">
        <v>2611</v>
      </c>
      <c r="G1775" t="s">
        <v>2590</v>
      </c>
      <c r="H1775" t="n">
        <v>82.1</v>
      </c>
      <c r="I1775"/>
      <c r="J1775"/>
      <c r="K1775"/>
      <c r="L1775"/>
      <c r="M1775"/>
      <c r="N1775" t="s">
        <v>19</v>
      </c>
      <c r="O1775" t="s">
        <v>9</v>
      </c>
      <c r="P1775"/>
      <c r="Q1775" t="s">
        <v>10</v>
      </c>
      <c r="R1775" t="n">
        <v>12300.0</v>
      </c>
      <c r="S1775" t="n">
        <v>0.0</v>
      </c>
      <c r="T1775" t="s">
        <v>9</v>
      </c>
      <c r="U1775" t="s">
        <v>250</v>
      </c>
      <c r="V1775"/>
      <c r="W1775"/>
    </row>
    <row r="1776">
      <c r="A1776" t="s">
        <v>2173</v>
      </c>
      <c r="B1776"/>
      <c r="C1776"/>
      <c r="D1776"/>
      <c r="E1776"/>
      <c r="F1776" t="s">
        <v>2612</v>
      </c>
      <c r="G1776" t="s">
        <v>2590</v>
      </c>
      <c r="H1776" t="n">
        <v>79.3</v>
      </c>
      <c r="I1776"/>
      <c r="J1776"/>
      <c r="K1776"/>
      <c r="L1776"/>
      <c r="M1776"/>
      <c r="N1776" t="s">
        <v>19</v>
      </c>
      <c r="O1776" t="s">
        <v>9</v>
      </c>
      <c r="P1776"/>
      <c r="Q1776" t="s">
        <v>10</v>
      </c>
      <c r="R1776" t="n">
        <v>11800.0</v>
      </c>
      <c r="S1776" t="n">
        <v>0.0</v>
      </c>
      <c r="T1776" t="s">
        <v>9</v>
      </c>
      <c r="U1776" t="s">
        <v>250</v>
      </c>
      <c r="V1776"/>
      <c r="W1776"/>
    </row>
    <row r="1777">
      <c r="A1777" t="s">
        <v>2173</v>
      </c>
      <c r="B1777"/>
      <c r="C1777"/>
      <c r="D1777"/>
      <c r="E1777"/>
      <c r="F1777" t="s">
        <v>2613</v>
      </c>
      <c r="G1777" t="s">
        <v>2590</v>
      </c>
      <c r="H1777" t="n">
        <v>82.1</v>
      </c>
      <c r="I1777"/>
      <c r="J1777"/>
      <c r="K1777"/>
      <c r="L1777"/>
      <c r="M1777"/>
      <c r="N1777" t="s">
        <v>19</v>
      </c>
      <c r="O1777" t="s">
        <v>9</v>
      </c>
      <c r="P1777"/>
      <c r="Q1777" t="s">
        <v>10</v>
      </c>
      <c r="R1777" t="n">
        <v>12300.0</v>
      </c>
      <c r="S1777" t="n">
        <v>0.0</v>
      </c>
      <c r="T1777" t="s">
        <v>9</v>
      </c>
      <c r="U1777" t="s">
        <v>250</v>
      </c>
      <c r="V1777"/>
      <c r="W1777"/>
    </row>
    <row r="1778">
      <c r="A1778" t="s">
        <v>2173</v>
      </c>
      <c r="B1778"/>
      <c r="C1778" t="s">
        <v>2614</v>
      </c>
      <c r="D1778" t="s">
        <v>4</v>
      </c>
      <c r="E1778" t="s">
        <v>2536</v>
      </c>
      <c r="F1778" t="s">
        <v>2615</v>
      </c>
      <c r="G1778" t="s">
        <v>2590</v>
      </c>
      <c r="H1778" t="n">
        <v>78.9</v>
      </c>
      <c r="I1778">
        <f>SUM(H1779:H1782)</f>
      </c>
      <c r="J1778">
        <f>I1779+56.7</f>
      </c>
      <c r="K1778"/>
      <c r="L1778"/>
      <c r="M1778"/>
      <c r="N1778" t="s">
        <v>19</v>
      </c>
      <c r="O1778" t="s">
        <v>9</v>
      </c>
      <c r="P1778"/>
      <c r="Q1778" t="s">
        <v>10</v>
      </c>
      <c r="R1778" t="n">
        <v>11800.0</v>
      </c>
      <c r="S1778" t="n">
        <v>0.0</v>
      </c>
      <c r="T1778" t="s">
        <v>9</v>
      </c>
      <c r="U1778" t="s">
        <v>250</v>
      </c>
      <c r="V1778"/>
      <c r="W1778"/>
    </row>
    <row r="1779">
      <c r="A1779" t="s">
        <v>2173</v>
      </c>
      <c r="B1779"/>
      <c r="C1779"/>
      <c r="D1779"/>
      <c r="E1779"/>
      <c r="F1779" t="s">
        <v>2616</v>
      </c>
      <c r="G1779" t="s">
        <v>2590</v>
      </c>
      <c r="H1779" t="n">
        <v>81.3</v>
      </c>
      <c r="I1779"/>
      <c r="J1779"/>
      <c r="K1779"/>
      <c r="L1779"/>
      <c r="M1779"/>
      <c r="N1779" t="s">
        <v>19</v>
      </c>
      <c r="O1779" t="s">
        <v>9</v>
      </c>
      <c r="P1779"/>
      <c r="Q1779" t="s">
        <v>10</v>
      </c>
      <c r="R1779" t="n">
        <v>12100.0</v>
      </c>
      <c r="S1779" t="n">
        <v>1.0</v>
      </c>
      <c r="T1779" t="s">
        <v>9</v>
      </c>
      <c r="U1779" t="s">
        <v>250</v>
      </c>
      <c r="V1779"/>
      <c r="W1779"/>
    </row>
    <row r="1780">
      <c r="A1780" t="s">
        <v>2173</v>
      </c>
      <c r="B1780"/>
      <c r="C1780"/>
      <c r="D1780"/>
      <c r="E1780"/>
      <c r="F1780" t="s">
        <v>2617</v>
      </c>
      <c r="G1780" t="s">
        <v>2590</v>
      </c>
      <c r="H1780" t="n">
        <v>81.5</v>
      </c>
      <c r="I1780"/>
      <c r="J1780"/>
      <c r="K1780"/>
      <c r="L1780"/>
      <c r="M1780"/>
      <c r="N1780" t="s">
        <v>19</v>
      </c>
      <c r="O1780" t="s">
        <v>9</v>
      </c>
      <c r="P1780"/>
      <c r="Q1780" t="s">
        <v>10</v>
      </c>
      <c r="R1780" t="n">
        <v>12200.0</v>
      </c>
      <c r="S1780" t="n">
        <v>1.0</v>
      </c>
      <c r="T1780" t="s">
        <v>9</v>
      </c>
      <c r="U1780" t="s">
        <v>250</v>
      </c>
      <c r="V1780"/>
      <c r="W1780"/>
    </row>
    <row r="1781">
      <c r="A1781" t="s">
        <v>2173</v>
      </c>
      <c r="B1781"/>
      <c r="C1781"/>
      <c r="D1781"/>
      <c r="E1781"/>
      <c r="F1781" t="s">
        <v>2618</v>
      </c>
      <c r="G1781" t="s">
        <v>2590</v>
      </c>
      <c r="H1781" t="n">
        <v>78.3</v>
      </c>
      <c r="I1781"/>
      <c r="J1781"/>
      <c r="K1781"/>
      <c r="L1781"/>
      <c r="M1781"/>
      <c r="N1781" t="s">
        <v>19</v>
      </c>
      <c r="O1781" t="s">
        <v>9</v>
      </c>
      <c r="P1781"/>
      <c r="Q1781" t="s">
        <v>10</v>
      </c>
      <c r="R1781" t="n">
        <v>11700.0</v>
      </c>
      <c r="S1781" t="n">
        <v>0.0</v>
      </c>
      <c r="T1781" t="s">
        <v>9</v>
      </c>
      <c r="U1781" t="s">
        <v>250</v>
      </c>
      <c r="V1781"/>
      <c r="W1781"/>
    </row>
    <row r="1782">
      <c r="A1782" t="s">
        <v>14</v>
      </c>
      <c r="B1782" t="n">
        <v>45357.0</v>
      </c>
      <c r="C1782" t="s">
        <v>2619</v>
      </c>
      <c r="D1782" t="s">
        <v>4</v>
      </c>
      <c r="E1782" t="s">
        <v>2620</v>
      </c>
      <c r="F1782" t="s">
        <v>2621</v>
      </c>
      <c r="G1782" t="s">
        <v>2622</v>
      </c>
      <c r="H1782" t="n">
        <v>259.1</v>
      </c>
      <c r="I1782">
        <f>H1783+H1784</f>
      </c>
      <c r="J1782" t="n">
        <v>602.2</v>
      </c>
      <c r="K1782" t="n">
        <v>253.66</v>
      </c>
      <c r="L1782">
        <f>K1783+K1784</f>
      </c>
      <c r="M1782" t="n">
        <v>591.52</v>
      </c>
      <c r="N1782" t="s">
        <v>8</v>
      </c>
      <c r="O1782" t="s">
        <v>2623</v>
      </c>
      <c r="P1782"/>
      <c r="Q1782" t="s">
        <v>10</v>
      </c>
      <c r="R1782"/>
      <c r="S1782" t="n">
        <v>0.0</v>
      </c>
      <c r="T1782" t="s">
        <v>2624</v>
      </c>
      <c r="U1782"/>
      <c r="V1782"/>
      <c r="W1782"/>
    </row>
    <row r="1783">
      <c r="A1783" t="s">
        <v>14</v>
      </c>
      <c r="B1783"/>
      <c r="C1783"/>
      <c r="D1783"/>
      <c r="E1783"/>
      <c r="F1783" t="s">
        <v>2625</v>
      </c>
      <c r="G1783" t="s">
        <v>2622</v>
      </c>
      <c r="H1783" t="n">
        <v>258.9</v>
      </c>
      <c r="I1783"/>
      <c r="J1783"/>
      <c r="K1783" t="n">
        <v>253.66</v>
      </c>
      <c r="L1783"/>
      <c r="M1783"/>
      <c r="N1783" t="s">
        <v>8</v>
      </c>
      <c r="O1783" t="s">
        <v>2623</v>
      </c>
      <c r="P1783"/>
      <c r="Q1783" t="s">
        <v>10</v>
      </c>
      <c r="R1783"/>
      <c r="S1783" t="n">
        <v>0.0</v>
      </c>
      <c r="T1783" t="s">
        <v>2624</v>
      </c>
      <c r="U1783"/>
      <c r="V1783"/>
      <c r="W1783"/>
    </row>
    <row r="1784">
      <c r="A1784" t="s">
        <v>14</v>
      </c>
      <c r="B1784"/>
      <c r="C1784" t="s">
        <v>2626</v>
      </c>
      <c r="D1784" t="s">
        <v>4</v>
      </c>
      <c r="E1784" t="s">
        <v>2620</v>
      </c>
      <c r="F1784" t="s">
        <v>2627</v>
      </c>
      <c r="G1784" t="s">
        <v>2622</v>
      </c>
      <c r="H1784" t="n">
        <v>265.1</v>
      </c>
      <c r="I1784">
        <f>H1785+H1786</f>
      </c>
      <c r="J1784" t="n">
        <v>616.8</v>
      </c>
      <c r="K1784" t="n">
        <v>253.66</v>
      </c>
      <c r="L1784">
        <f>K1785+K1786</f>
      </c>
      <c r="M1784" t="n">
        <v>591.52</v>
      </c>
      <c r="N1784" t="s">
        <v>8</v>
      </c>
      <c r="O1784" t="s">
        <v>2623</v>
      </c>
      <c r="P1784"/>
      <c r="Q1784" t="s">
        <v>10</v>
      </c>
      <c r="R1784"/>
      <c r="S1784" t="n">
        <v>0.0</v>
      </c>
      <c r="T1784" t="s">
        <v>2624</v>
      </c>
      <c r="U1784"/>
      <c r="V1784"/>
      <c r="W1784"/>
    </row>
    <row r="1785">
      <c r="A1785" t="s">
        <v>14</v>
      </c>
      <c r="B1785"/>
      <c r="C1785"/>
      <c r="D1785"/>
      <c r="E1785"/>
      <c r="F1785" t="s">
        <v>2628</v>
      </c>
      <c r="G1785" t="s">
        <v>2622</v>
      </c>
      <c r="H1785" t="n">
        <v>267.5</v>
      </c>
      <c r="I1785"/>
      <c r="J1785"/>
      <c r="K1785" t="n">
        <v>253.66</v>
      </c>
      <c r="L1785"/>
      <c r="M1785"/>
      <c r="N1785" t="s">
        <v>8</v>
      </c>
      <c r="O1785" t="s">
        <v>2623</v>
      </c>
      <c r="P1785"/>
      <c r="Q1785" t="s">
        <v>10</v>
      </c>
      <c r="R1785"/>
      <c r="S1785" t="n">
        <v>0.0</v>
      </c>
      <c r="T1785" t="s">
        <v>2624</v>
      </c>
      <c r="U1785"/>
      <c r="V1785"/>
      <c r="W1785"/>
    </row>
    <row r="1786">
      <c r="A1786" t="s">
        <v>14</v>
      </c>
      <c r="B1786"/>
      <c r="C1786" t="s">
        <v>2629</v>
      </c>
      <c r="D1786" t="s">
        <v>4</v>
      </c>
      <c r="E1786" t="s">
        <v>2620</v>
      </c>
      <c r="F1786" t="s">
        <v>2630</v>
      </c>
      <c r="G1786" t="s">
        <v>2622</v>
      </c>
      <c r="H1786" t="n">
        <v>258.9</v>
      </c>
      <c r="I1786">
        <f>H1787+H1788</f>
      </c>
      <c r="J1786" t="n">
        <v>610.0</v>
      </c>
      <c r="K1786" t="n">
        <v>253.66</v>
      </c>
      <c r="L1786">
        <f>K1787+K1788</f>
      </c>
      <c r="M1786" t="n">
        <v>591.52</v>
      </c>
      <c r="N1786" t="s">
        <v>8</v>
      </c>
      <c r="O1786" t="s">
        <v>2623</v>
      </c>
      <c r="P1786"/>
      <c r="Q1786" t="s">
        <v>10</v>
      </c>
      <c r="R1786"/>
      <c r="S1786" t="n">
        <v>0.0</v>
      </c>
      <c r="T1786" t="s">
        <v>2624</v>
      </c>
      <c r="U1786"/>
      <c r="V1786"/>
      <c r="W1786"/>
    </row>
    <row r="1787">
      <c r="A1787" t="s">
        <v>14</v>
      </c>
      <c r="B1787"/>
      <c r="C1787"/>
      <c r="D1787"/>
      <c r="E1787"/>
      <c r="F1787" t="s">
        <v>2631</v>
      </c>
      <c r="G1787" t="s">
        <v>2622</v>
      </c>
      <c r="H1787" t="n">
        <v>266.9</v>
      </c>
      <c r="I1787"/>
      <c r="J1787"/>
      <c r="K1787" t="n">
        <v>253.66</v>
      </c>
      <c r="L1787"/>
      <c r="M1787"/>
      <c r="N1787" t="s">
        <v>8</v>
      </c>
      <c r="O1787" t="s">
        <v>2623</v>
      </c>
      <c r="P1787"/>
      <c r="Q1787" t="s">
        <v>10</v>
      </c>
      <c r="R1787"/>
      <c r="S1787" t="n">
        <v>0.0</v>
      </c>
      <c r="T1787" t="s">
        <v>2624</v>
      </c>
      <c r="U1787"/>
      <c r="V1787"/>
      <c r="W1787"/>
    </row>
    <row r="1788">
      <c r="A1788" t="s">
        <v>14</v>
      </c>
      <c r="B1788"/>
      <c r="C1788" t="s">
        <v>2632</v>
      </c>
      <c r="D1788" t="s">
        <v>4</v>
      </c>
      <c r="E1788" t="s">
        <v>2620</v>
      </c>
      <c r="F1788" t="s">
        <v>2633</v>
      </c>
      <c r="G1788" t="s">
        <v>2622</v>
      </c>
      <c r="H1788" t="n">
        <v>268.9</v>
      </c>
      <c r="I1788">
        <f>H1789+H1790</f>
      </c>
      <c r="J1788" t="n">
        <v>613.2</v>
      </c>
      <c r="K1788" t="n">
        <v>253.66</v>
      </c>
      <c r="L1788">
        <f>K1789+K1790</f>
      </c>
      <c r="M1788" t="n">
        <v>591.52</v>
      </c>
      <c r="N1788" t="s">
        <v>8</v>
      </c>
      <c r="O1788" t="s">
        <v>2623</v>
      </c>
      <c r="P1788"/>
      <c r="Q1788" t="s">
        <v>10</v>
      </c>
      <c r="R1788"/>
      <c r="S1788" t="n">
        <v>1.0</v>
      </c>
      <c r="T1788" t="s">
        <v>2624</v>
      </c>
      <c r="U1788"/>
      <c r="V1788"/>
      <c r="W1788"/>
    </row>
    <row r="1789">
      <c r="A1789" t="s">
        <v>14</v>
      </c>
      <c r="B1789"/>
      <c r="C1789"/>
      <c r="D1789"/>
      <c r="E1789"/>
      <c r="F1789" t="s">
        <v>2634</v>
      </c>
      <c r="G1789" t="s">
        <v>2622</v>
      </c>
      <c r="H1789" t="n">
        <v>260.1</v>
      </c>
      <c r="I1789"/>
      <c r="J1789"/>
      <c r="K1789" t="n">
        <v>253.66</v>
      </c>
      <c r="L1789"/>
      <c r="M1789"/>
      <c r="N1789" t="s">
        <v>8</v>
      </c>
      <c r="O1789" t="s">
        <v>2623</v>
      </c>
      <c r="P1789"/>
      <c r="Q1789" t="s">
        <v>10</v>
      </c>
      <c r="R1789"/>
      <c r="S1789" t="n">
        <v>1.0</v>
      </c>
      <c r="T1789" t="s">
        <v>2624</v>
      </c>
      <c r="U1789"/>
      <c r="V1789"/>
      <c r="W1789"/>
    </row>
    <row r="1790">
      <c r="A1790" t="s">
        <v>14</v>
      </c>
      <c r="B1790"/>
      <c r="C1790" t="s">
        <v>2635</v>
      </c>
      <c r="D1790" t="s">
        <v>4</v>
      </c>
      <c r="E1790" t="s">
        <v>2620</v>
      </c>
      <c r="F1790" t="s">
        <v>2636</v>
      </c>
      <c r="G1790" t="s">
        <v>2622</v>
      </c>
      <c r="H1790" t="n">
        <v>262.9</v>
      </c>
      <c r="I1790">
        <f>H1791+H1792</f>
      </c>
      <c r="J1790" t="n">
        <v>616.4</v>
      </c>
      <c r="K1790" t="n">
        <v>253.66</v>
      </c>
      <c r="L1790">
        <f>K1791+K1792</f>
      </c>
      <c r="M1790" t="n">
        <v>591.52</v>
      </c>
      <c r="N1790" t="s">
        <v>8</v>
      </c>
      <c r="O1790" t="s">
        <v>2623</v>
      </c>
      <c r="P1790"/>
      <c r="Q1790" t="s">
        <v>10</v>
      </c>
      <c r="R1790"/>
      <c r="S1790" t="n">
        <v>1.0</v>
      </c>
      <c r="T1790" t="s">
        <v>2624</v>
      </c>
      <c r="U1790"/>
      <c r="V1790"/>
      <c r="W1790"/>
    </row>
    <row r="1791">
      <c r="A1791" t="s">
        <v>14</v>
      </c>
      <c r="B1791"/>
      <c r="C1791"/>
      <c r="D1791"/>
      <c r="E1791"/>
      <c r="F1791" t="s">
        <v>2637</v>
      </c>
      <c r="G1791" t="s">
        <v>2622</v>
      </c>
      <c r="H1791" t="n">
        <v>269.3</v>
      </c>
      <c r="I1791"/>
      <c r="J1791"/>
      <c r="K1791" t="n">
        <v>253.66</v>
      </c>
      <c r="L1791"/>
      <c r="M1791"/>
      <c r="N1791" t="s">
        <v>8</v>
      </c>
      <c r="O1791" t="s">
        <v>2623</v>
      </c>
      <c r="P1791"/>
      <c r="Q1791" t="s">
        <v>10</v>
      </c>
      <c r="R1791"/>
      <c r="S1791" t="n">
        <v>1.0</v>
      </c>
      <c r="T1791" t="s">
        <v>2624</v>
      </c>
      <c r="U1791"/>
      <c r="V1791"/>
      <c r="W1791"/>
    </row>
    <row r="1792">
      <c r="A1792" t="s">
        <v>14</v>
      </c>
      <c r="B1792"/>
      <c r="C1792" t="s">
        <v>2638</v>
      </c>
      <c r="D1792" t="s">
        <v>4</v>
      </c>
      <c r="E1792" t="s">
        <v>2620</v>
      </c>
      <c r="F1792" t="s">
        <v>2639</v>
      </c>
      <c r="G1792" t="s">
        <v>2622</v>
      </c>
      <c r="H1792" t="n">
        <v>260.3</v>
      </c>
      <c r="I1792">
        <f>H1793+H1794</f>
      </c>
      <c r="J1792" t="n">
        <v>607.0</v>
      </c>
      <c r="K1792" t="n">
        <v>253.66</v>
      </c>
      <c r="L1792">
        <f>K1793+K1794</f>
      </c>
      <c r="M1792" t="n">
        <v>591.52</v>
      </c>
      <c r="N1792" t="s">
        <v>8</v>
      </c>
      <c r="O1792" t="s">
        <v>2623</v>
      </c>
      <c r="P1792"/>
      <c r="Q1792" t="s">
        <v>10</v>
      </c>
      <c r="R1792"/>
      <c r="S1792" t="n">
        <v>0.0</v>
      </c>
      <c r="T1792" t="s">
        <v>2624</v>
      </c>
      <c r="U1792"/>
      <c r="V1792"/>
      <c r="W1792"/>
    </row>
    <row r="1793">
      <c r="A1793" t="s">
        <v>14</v>
      </c>
      <c r="B1793"/>
      <c r="C1793"/>
      <c r="D1793"/>
      <c r="E1793"/>
      <c r="F1793" t="s">
        <v>2640</v>
      </c>
      <c r="G1793" t="s">
        <v>2622</v>
      </c>
      <c r="H1793" t="n">
        <v>262.5</v>
      </c>
      <c r="I1793"/>
      <c r="J1793"/>
      <c r="K1793" t="n">
        <v>253.66</v>
      </c>
      <c r="L1793"/>
      <c r="M1793"/>
      <c r="N1793" t="s">
        <v>8</v>
      </c>
      <c r="O1793" t="s">
        <v>2623</v>
      </c>
      <c r="P1793"/>
      <c r="Q1793" t="s">
        <v>10</v>
      </c>
      <c r="R1793"/>
      <c r="S1793" t="n">
        <v>0.0</v>
      </c>
      <c r="T1793" t="s">
        <v>2624</v>
      </c>
      <c r="U1793"/>
      <c r="V1793"/>
      <c r="W1793"/>
    </row>
    <row r="1794">
      <c r="A1794" t="s">
        <v>14</v>
      </c>
      <c r="B1794"/>
      <c r="C1794" t="s">
        <v>2641</v>
      </c>
      <c r="D1794" t="s">
        <v>4</v>
      </c>
      <c r="E1794" t="s">
        <v>2620</v>
      </c>
      <c r="F1794" t="s">
        <v>2642</v>
      </c>
      <c r="G1794" t="s">
        <v>2622</v>
      </c>
      <c r="H1794" t="n">
        <v>256.9</v>
      </c>
      <c r="I1794">
        <f>H1795+H1796</f>
      </c>
      <c r="J1794" t="n">
        <v>604.8</v>
      </c>
      <c r="K1794" t="n">
        <v>253.66</v>
      </c>
      <c r="L1794">
        <f>K1795+K1796</f>
      </c>
      <c r="M1794" t="n">
        <v>591.52</v>
      </c>
      <c r="N1794" t="s">
        <v>8</v>
      </c>
      <c r="O1794" t="s">
        <v>2623</v>
      </c>
      <c r="P1794"/>
      <c r="Q1794" t="s">
        <v>10</v>
      </c>
      <c r="R1794"/>
      <c r="S1794" t="n">
        <v>0.0</v>
      </c>
      <c r="T1794" t="s">
        <v>2624</v>
      </c>
      <c r="U1794"/>
      <c r="V1794"/>
      <c r="W1794"/>
    </row>
    <row r="1795">
      <c r="A1795" t="s">
        <v>14</v>
      </c>
      <c r="B1795"/>
      <c r="C1795"/>
      <c r="D1795"/>
      <c r="E1795"/>
      <c r="F1795" t="s">
        <v>2643</v>
      </c>
      <c r="G1795" t="s">
        <v>2622</v>
      </c>
      <c r="H1795" t="n">
        <v>263.7</v>
      </c>
      <c r="I1795"/>
      <c r="J1795"/>
      <c r="K1795" t="n">
        <v>253.66</v>
      </c>
      <c r="L1795"/>
      <c r="M1795"/>
      <c r="N1795" t="s">
        <v>8</v>
      </c>
      <c r="O1795" t="s">
        <v>2623</v>
      </c>
      <c r="P1795"/>
      <c r="Q1795" t="s">
        <v>10</v>
      </c>
      <c r="R1795"/>
      <c r="S1795" t="n">
        <v>0.0</v>
      </c>
      <c r="T1795" t="s">
        <v>2624</v>
      </c>
      <c r="U1795"/>
      <c r="V1795"/>
      <c r="W1795"/>
    </row>
    <row r="1796">
      <c r="A1796" t="s">
        <v>14</v>
      </c>
      <c r="B1796"/>
      <c r="C1796" t="s">
        <v>2644</v>
      </c>
      <c r="D1796" t="s">
        <v>4</v>
      </c>
      <c r="E1796" t="s">
        <v>2620</v>
      </c>
      <c r="F1796" t="s">
        <v>2645</v>
      </c>
      <c r="G1796" t="s">
        <v>2622</v>
      </c>
      <c r="H1796" t="n">
        <v>254.3</v>
      </c>
      <c r="I1796">
        <f>H1797+H1798</f>
      </c>
      <c r="J1796" t="n">
        <v>604.2</v>
      </c>
      <c r="K1796" t="n">
        <v>253.66</v>
      </c>
      <c r="L1796">
        <f>K1797+K1798</f>
      </c>
      <c r="M1796" t="n">
        <v>591.52</v>
      </c>
      <c r="N1796" t="s">
        <v>8</v>
      </c>
      <c r="O1796" t="s">
        <v>2623</v>
      </c>
      <c r="P1796"/>
      <c r="Q1796" t="s">
        <v>10</v>
      </c>
      <c r="R1796"/>
      <c r="S1796" t="n">
        <v>0.0</v>
      </c>
      <c r="T1796" t="s">
        <v>2624</v>
      </c>
      <c r="U1796"/>
      <c r="V1796"/>
      <c r="W1796"/>
    </row>
    <row r="1797">
      <c r="A1797" t="s">
        <v>14</v>
      </c>
      <c r="B1797"/>
      <c r="C1797"/>
      <c r="D1797"/>
      <c r="E1797"/>
      <c r="F1797" t="s">
        <v>2646</v>
      </c>
      <c r="G1797" t="s">
        <v>2622</v>
      </c>
      <c r="H1797" t="n">
        <v>265.7</v>
      </c>
      <c r="I1797"/>
      <c r="J1797"/>
      <c r="K1797" t="n">
        <v>253.66</v>
      </c>
      <c r="L1797"/>
      <c r="M1797"/>
      <c r="N1797" t="s">
        <v>8</v>
      </c>
      <c r="O1797" t="s">
        <v>2623</v>
      </c>
      <c r="P1797"/>
      <c r="Q1797" t="s">
        <v>10</v>
      </c>
      <c r="R1797"/>
      <c r="S1797" t="n">
        <v>0.0</v>
      </c>
      <c r="T1797" t="s">
        <v>2624</v>
      </c>
      <c r="U1797"/>
      <c r="V1797"/>
      <c r="W1797"/>
    </row>
    <row r="1798">
      <c r="A1798" t="s">
        <v>14</v>
      </c>
      <c r="B1798"/>
      <c r="C1798" t="s">
        <v>2647</v>
      </c>
      <c r="D1798" t="s">
        <v>4</v>
      </c>
      <c r="E1798" t="s">
        <v>2620</v>
      </c>
      <c r="F1798" t="s">
        <v>2648</v>
      </c>
      <c r="G1798" t="s">
        <v>2622</v>
      </c>
      <c r="H1798" t="n">
        <v>256.5</v>
      </c>
      <c r="I1798">
        <f>H1799+H1800</f>
      </c>
      <c r="J1798" t="n">
        <v>602.6</v>
      </c>
      <c r="K1798" t="n">
        <v>253.66</v>
      </c>
      <c r="L1798">
        <f>K1799+K1800</f>
      </c>
      <c r="M1798" t="n">
        <v>591.52</v>
      </c>
      <c r="N1798" t="s">
        <v>8</v>
      </c>
      <c r="O1798" t="s">
        <v>2623</v>
      </c>
      <c r="P1798"/>
      <c r="Q1798" t="s">
        <v>10</v>
      </c>
      <c r="R1798"/>
      <c r="S1798" t="n">
        <v>0.0</v>
      </c>
      <c r="T1798" t="s">
        <v>2624</v>
      </c>
      <c r="U1798"/>
      <c r="V1798"/>
      <c r="W1798"/>
    </row>
    <row r="1799">
      <c r="A1799" t="s">
        <v>14</v>
      </c>
      <c r="B1799"/>
      <c r="C1799"/>
      <c r="D1799"/>
      <c r="E1799"/>
      <c r="F1799" t="s">
        <v>2649</v>
      </c>
      <c r="G1799" t="s">
        <v>2622</v>
      </c>
      <c r="H1799" t="n">
        <v>261.9</v>
      </c>
      <c r="I1799"/>
      <c r="J1799"/>
      <c r="K1799" t="n">
        <v>253.66</v>
      </c>
      <c r="L1799"/>
      <c r="M1799"/>
      <c r="N1799" t="s">
        <v>8</v>
      </c>
      <c r="O1799" t="s">
        <v>2623</v>
      </c>
      <c r="P1799"/>
      <c r="Q1799" t="s">
        <v>10</v>
      </c>
      <c r="R1799"/>
      <c r="S1799" t="n">
        <v>0.0</v>
      </c>
      <c r="T1799" t="s">
        <v>2624</v>
      </c>
      <c r="U1799"/>
      <c r="V1799"/>
      <c r="W1799"/>
    </row>
    <row r="1800">
      <c r="A1800" t="s">
        <v>14</v>
      </c>
      <c r="B1800"/>
      <c r="C1800" t="s">
        <v>2650</v>
      </c>
      <c r="D1800" t="s">
        <v>4</v>
      </c>
      <c r="E1800" t="s">
        <v>2620</v>
      </c>
      <c r="F1800" t="s">
        <v>2651</v>
      </c>
      <c r="G1800" t="s">
        <v>2622</v>
      </c>
      <c r="H1800" t="n">
        <v>264.9</v>
      </c>
      <c r="I1800">
        <f>H1801+H1802</f>
      </c>
      <c r="J1800" t="n">
        <v>615.4</v>
      </c>
      <c r="K1800" t="n">
        <v>253.66</v>
      </c>
      <c r="L1800">
        <f>K1801+K1802</f>
      </c>
      <c r="M1800" t="n">
        <v>591.52</v>
      </c>
      <c r="N1800" t="s">
        <v>8</v>
      </c>
      <c r="O1800" t="s">
        <v>2623</v>
      </c>
      <c r="P1800"/>
      <c r="Q1800" t="s">
        <v>10</v>
      </c>
      <c r="R1800"/>
      <c r="S1800" t="n">
        <v>0.0</v>
      </c>
      <c r="T1800" t="s">
        <v>2624</v>
      </c>
      <c r="U1800"/>
      <c r="V1800"/>
      <c r="W1800"/>
    </row>
    <row r="1801">
      <c r="A1801" t="s">
        <v>14</v>
      </c>
      <c r="B1801"/>
      <c r="C1801"/>
      <c r="D1801"/>
      <c r="E1801"/>
      <c r="F1801" t="s">
        <v>2652</v>
      </c>
      <c r="G1801" t="s">
        <v>2622</v>
      </c>
      <c r="H1801" t="n">
        <v>266.3</v>
      </c>
      <c r="I1801"/>
      <c r="J1801"/>
      <c r="K1801" t="n">
        <v>253.66</v>
      </c>
      <c r="L1801"/>
      <c r="M1801"/>
      <c r="N1801" t="s">
        <v>8</v>
      </c>
      <c r="O1801" t="s">
        <v>2623</v>
      </c>
      <c r="P1801"/>
      <c r="Q1801" t="s">
        <v>10</v>
      </c>
      <c r="R1801"/>
      <c r="S1801" t="n">
        <v>0.0</v>
      </c>
      <c r="T1801" t="s">
        <v>2624</v>
      </c>
      <c r="U1801"/>
      <c r="V1801"/>
      <c r="W1801"/>
    </row>
    <row r="1802">
      <c r="A1802" t="s">
        <v>14</v>
      </c>
      <c r="B1802"/>
      <c r="C1802" t="s">
        <v>2653</v>
      </c>
      <c r="D1802" t="s">
        <v>4</v>
      </c>
      <c r="E1802" t="s">
        <v>2620</v>
      </c>
      <c r="F1802" t="s">
        <v>2654</v>
      </c>
      <c r="G1802" t="s">
        <v>2622</v>
      </c>
      <c r="H1802" t="n">
        <v>263.1</v>
      </c>
      <c r="I1802">
        <f>H1803+H1804</f>
      </c>
      <c r="J1802" t="n">
        <v>614.0</v>
      </c>
      <c r="K1802" t="n">
        <v>253.66</v>
      </c>
      <c r="L1802">
        <f>K1803+K1804</f>
      </c>
      <c r="M1802" t="n">
        <v>591.52</v>
      </c>
      <c r="N1802" t="s">
        <v>8</v>
      </c>
      <c r="O1802" t="s">
        <v>2623</v>
      </c>
      <c r="P1802"/>
      <c r="Q1802" t="s">
        <v>10</v>
      </c>
      <c r="R1802"/>
      <c r="S1802" t="n">
        <v>0.0</v>
      </c>
      <c r="T1802" t="s">
        <v>2624</v>
      </c>
      <c r="U1802"/>
      <c r="V1802"/>
      <c r="W1802"/>
    </row>
    <row r="1803">
      <c r="A1803" t="s">
        <v>14</v>
      </c>
      <c r="B1803"/>
      <c r="C1803"/>
      <c r="D1803"/>
      <c r="E1803"/>
      <c r="F1803" t="s">
        <v>2655</v>
      </c>
      <c r="G1803" t="s">
        <v>2622</v>
      </c>
      <c r="H1803" t="n">
        <v>266.7</v>
      </c>
      <c r="I1803"/>
      <c r="J1803"/>
      <c r="K1803" t="n">
        <v>253.66</v>
      </c>
      <c r="L1803"/>
      <c r="M1803"/>
      <c r="N1803" t="s">
        <v>8</v>
      </c>
      <c r="O1803" t="s">
        <v>2623</v>
      </c>
      <c r="P1803"/>
      <c r="Q1803" t="s">
        <v>10</v>
      </c>
      <c r="R1803"/>
      <c r="S1803" t="n">
        <v>0.0</v>
      </c>
      <c r="T1803" t="s">
        <v>2624</v>
      </c>
      <c r="U1803"/>
      <c r="V1803"/>
      <c r="W1803"/>
    </row>
    <row r="1804">
      <c r="A1804" t="s">
        <v>14</v>
      </c>
      <c r="B1804" t="n">
        <v>45358.0</v>
      </c>
      <c r="C1804" t="s">
        <v>2656</v>
      </c>
      <c r="D1804" t="s">
        <v>4</v>
      </c>
      <c r="E1804" t="s">
        <v>2620</v>
      </c>
      <c r="F1804" t="s">
        <v>2657</v>
      </c>
      <c r="G1804" t="s">
        <v>2622</v>
      </c>
      <c r="H1804" t="n">
        <v>255.5</v>
      </c>
      <c r="I1804">
        <f>H1805+H1806</f>
      </c>
      <c r="J1804">
        <f>84.2+I1805</f>
      </c>
      <c r="K1804" t="n">
        <v>253.66</v>
      </c>
      <c r="L1804">
        <f>K1805+K1806</f>
      </c>
      <c r="M1804" t="n">
        <v>591.52</v>
      </c>
      <c r="N1804" t="s">
        <v>8</v>
      </c>
      <c r="O1804" t="s">
        <v>2623</v>
      </c>
      <c r="P1804"/>
      <c r="Q1804" t="s">
        <v>10</v>
      </c>
      <c r="R1804"/>
      <c r="S1804" t="n">
        <v>0.0</v>
      </c>
      <c r="T1804"/>
      <c r="U1804"/>
      <c r="V1804"/>
      <c r="W1804"/>
    </row>
    <row r="1805">
      <c r="A1805" t="s">
        <v>14</v>
      </c>
      <c r="B1805"/>
      <c r="C1805"/>
      <c r="D1805"/>
      <c r="E1805"/>
      <c r="F1805" t="s">
        <v>2658</v>
      </c>
      <c r="G1805" t="s">
        <v>2622</v>
      </c>
      <c r="H1805" t="n">
        <v>264.5</v>
      </c>
      <c r="I1805"/>
      <c r="J1805"/>
      <c r="K1805" t="n">
        <v>253.66</v>
      </c>
      <c r="L1805"/>
      <c r="M1805"/>
      <c r="N1805" t="s">
        <v>8</v>
      </c>
      <c r="O1805" t="s">
        <v>2623</v>
      </c>
      <c r="P1805"/>
      <c r="Q1805" t="s">
        <v>10</v>
      </c>
      <c r="R1805"/>
      <c r="S1805" t="n">
        <v>0.0</v>
      </c>
      <c r="T1805"/>
      <c r="U1805"/>
      <c r="V1805"/>
      <c r="W1805"/>
    </row>
    <row r="1806">
      <c r="A1806" t="s">
        <v>14</v>
      </c>
      <c r="B1806"/>
      <c r="C1806" t="s">
        <v>2659</v>
      </c>
      <c r="D1806" t="s">
        <v>4</v>
      </c>
      <c r="E1806" t="s">
        <v>2620</v>
      </c>
      <c r="F1806" t="s">
        <v>2660</v>
      </c>
      <c r="G1806" t="s">
        <v>2622</v>
      </c>
      <c r="H1806" t="n">
        <v>263.9</v>
      </c>
      <c r="I1806">
        <f>H1807+H1808</f>
      </c>
      <c r="J1806">
        <f>84.2+I1807</f>
      </c>
      <c r="K1806" t="n">
        <v>253.66</v>
      </c>
      <c r="L1806">
        <f>K1807+K1808</f>
      </c>
      <c r="M1806" t="n">
        <v>591.52</v>
      </c>
      <c r="N1806" t="s">
        <v>8</v>
      </c>
      <c r="O1806" t="s">
        <v>2623</v>
      </c>
      <c r="P1806"/>
      <c r="Q1806" t="s">
        <v>10</v>
      </c>
      <c r="R1806"/>
      <c r="S1806" t="n">
        <v>0.0</v>
      </c>
      <c r="T1806"/>
      <c r="U1806"/>
      <c r="V1806"/>
      <c r="W1806"/>
    </row>
    <row r="1807">
      <c r="A1807" t="s">
        <v>14</v>
      </c>
      <c r="B1807"/>
      <c r="C1807"/>
      <c r="D1807"/>
      <c r="E1807"/>
      <c r="F1807" t="s">
        <v>2661</v>
      </c>
      <c r="G1807" t="s">
        <v>2622</v>
      </c>
      <c r="H1807" t="n">
        <v>257.7</v>
      </c>
      <c r="I1807"/>
      <c r="J1807"/>
      <c r="K1807" t="n">
        <v>253.66</v>
      </c>
      <c r="L1807"/>
      <c r="M1807"/>
      <c r="N1807" t="s">
        <v>8</v>
      </c>
      <c r="O1807" t="s">
        <v>2623</v>
      </c>
      <c r="P1807"/>
      <c r="Q1807" t="s">
        <v>10</v>
      </c>
      <c r="R1807"/>
      <c r="S1807" t="n">
        <v>0.0</v>
      </c>
      <c r="T1807"/>
      <c r="U1807"/>
      <c r="V1807"/>
      <c r="W1807"/>
    </row>
    <row r="1808">
      <c r="A1808" t="s">
        <v>14</v>
      </c>
      <c r="B1808"/>
      <c r="C1808" t="s">
        <v>2662</v>
      </c>
      <c r="D1808" t="s">
        <v>4</v>
      </c>
      <c r="E1808" t="s">
        <v>2620</v>
      </c>
      <c r="F1808" t="s">
        <v>2663</v>
      </c>
      <c r="G1808" t="s">
        <v>2622</v>
      </c>
      <c r="H1808" t="n">
        <v>256.7</v>
      </c>
      <c r="I1808">
        <f>H1809+H1810</f>
      </c>
      <c r="J1808">
        <f>84.2+I1809</f>
      </c>
      <c r="K1808" t="n">
        <v>253.66</v>
      </c>
      <c r="L1808">
        <f>K1809+K1810</f>
      </c>
      <c r="M1808" t="n">
        <v>591.52</v>
      </c>
      <c r="N1808" t="s">
        <v>8</v>
      </c>
      <c r="O1808" t="s">
        <v>2623</v>
      </c>
      <c r="P1808"/>
      <c r="Q1808" t="s">
        <v>10</v>
      </c>
      <c r="R1808"/>
      <c r="S1808" t="n">
        <v>0.0</v>
      </c>
      <c r="T1808"/>
      <c r="U1808"/>
      <c r="V1808"/>
      <c r="W1808"/>
    </row>
    <row r="1809">
      <c r="A1809" t="s">
        <v>14</v>
      </c>
      <c r="B1809"/>
      <c r="C1809"/>
      <c r="D1809"/>
      <c r="E1809"/>
      <c r="F1809" t="s">
        <v>2664</v>
      </c>
      <c r="G1809" t="s">
        <v>2622</v>
      </c>
      <c r="H1809" t="n">
        <v>262.5</v>
      </c>
      <c r="I1809"/>
      <c r="J1809"/>
      <c r="K1809" t="n">
        <v>253.66</v>
      </c>
      <c r="L1809"/>
      <c r="M1809"/>
      <c r="N1809" t="s">
        <v>8</v>
      </c>
      <c r="O1809" t="s">
        <v>2623</v>
      </c>
      <c r="P1809"/>
      <c r="Q1809" t="s">
        <v>10</v>
      </c>
      <c r="R1809"/>
      <c r="S1809" t="n">
        <v>0.0</v>
      </c>
      <c r="T1809"/>
      <c r="U1809"/>
      <c r="V1809"/>
      <c r="W1809"/>
    </row>
    <row r="1810">
      <c r="A1810" t="s">
        <v>14</v>
      </c>
      <c r="B1810"/>
      <c r="C1810" t="s">
        <v>2665</v>
      </c>
      <c r="D1810" t="s">
        <v>4</v>
      </c>
      <c r="E1810" t="s">
        <v>2620</v>
      </c>
      <c r="F1810" t="s">
        <v>2666</v>
      </c>
      <c r="G1810" t="s">
        <v>2622</v>
      </c>
      <c r="H1810" t="n">
        <v>255.5</v>
      </c>
      <c r="I1810">
        <f>H1811+H1812</f>
      </c>
      <c r="J1810" t="n">
        <v>602.0</v>
      </c>
      <c r="K1810" t="n">
        <v>253.66</v>
      </c>
      <c r="L1810">
        <f>K1811+K1812</f>
      </c>
      <c r="M1810" t="n">
        <v>591.52</v>
      </c>
      <c r="N1810" t="s">
        <v>8</v>
      </c>
      <c r="O1810" t="s">
        <v>2623</v>
      </c>
      <c r="P1810"/>
      <c r="Q1810" t="s">
        <v>10</v>
      </c>
      <c r="R1810"/>
      <c r="S1810" t="n">
        <v>0.0</v>
      </c>
      <c r="T1810"/>
      <c r="U1810"/>
      <c r="V1810"/>
      <c r="W1810"/>
    </row>
    <row r="1811">
      <c r="A1811" t="s">
        <v>14</v>
      </c>
      <c r="B1811"/>
      <c r="C1811"/>
      <c r="D1811"/>
      <c r="E1811"/>
      <c r="F1811" t="s">
        <v>2667</v>
      </c>
      <c r="G1811" t="s">
        <v>2622</v>
      </c>
      <c r="H1811" t="n">
        <v>262.3</v>
      </c>
      <c r="I1811"/>
      <c r="J1811"/>
      <c r="K1811" t="n">
        <v>253.66</v>
      </c>
      <c r="L1811"/>
      <c r="M1811"/>
      <c r="N1811" t="s">
        <v>8</v>
      </c>
      <c r="O1811" t="s">
        <v>2623</v>
      </c>
      <c r="P1811"/>
      <c r="Q1811" t="s">
        <v>10</v>
      </c>
      <c r="R1811"/>
      <c r="S1811" t="n">
        <v>0.0</v>
      </c>
      <c r="T1811"/>
      <c r="U1811"/>
      <c r="V1811"/>
      <c r="W1811"/>
    </row>
    <row r="1812">
      <c r="A1812" t="s">
        <v>14</v>
      </c>
      <c r="B1812" t="n">
        <v>45381.0</v>
      </c>
      <c r="C1812" t="s">
        <v>2668</v>
      </c>
      <c r="D1812" t="s">
        <v>4</v>
      </c>
      <c r="E1812" t="s">
        <v>1326</v>
      </c>
      <c r="F1812" t="s">
        <v>2669</v>
      </c>
      <c r="G1812" t="s">
        <v>2622</v>
      </c>
      <c r="H1812" t="n">
        <v>262.5</v>
      </c>
      <c r="I1812">
        <f>H1813+H1814</f>
      </c>
      <c r="J1812" t="n">
        <v>604.0</v>
      </c>
      <c r="K1812" t="n">
        <v>253.66</v>
      </c>
      <c r="L1812">
        <f>K1813+K1814</f>
      </c>
      <c r="M1812" t="n">
        <v>588.32</v>
      </c>
      <c r="N1812" t="s">
        <v>8</v>
      </c>
      <c r="O1812" t="s">
        <v>2623</v>
      </c>
      <c r="P1812"/>
      <c r="Q1812" t="s">
        <v>10</v>
      </c>
      <c r="R1812"/>
      <c r="S1812" t="n">
        <v>0.0</v>
      </c>
      <c r="T1812" t="s">
        <v>2624</v>
      </c>
      <c r="U1812"/>
      <c r="V1812"/>
      <c r="W1812"/>
    </row>
    <row r="1813">
      <c r="A1813" t="s">
        <v>14</v>
      </c>
      <c r="B1813"/>
      <c r="C1813"/>
      <c r="D1813"/>
      <c r="E1813"/>
      <c r="F1813" t="s">
        <v>2670</v>
      </c>
      <c r="G1813" t="s">
        <v>2622</v>
      </c>
      <c r="H1813" t="n">
        <v>260.5</v>
      </c>
      <c r="I1813"/>
      <c r="J1813"/>
      <c r="K1813" t="n">
        <v>253.66</v>
      </c>
      <c r="L1813"/>
      <c r="M1813"/>
      <c r="N1813" t="s">
        <v>8</v>
      </c>
      <c r="O1813" t="s">
        <v>2623</v>
      </c>
      <c r="P1813"/>
      <c r="Q1813" t="s">
        <v>10</v>
      </c>
      <c r="R1813"/>
      <c r="S1813" t="n">
        <v>0.0</v>
      </c>
      <c r="T1813" t="s">
        <v>2624</v>
      </c>
      <c r="U1813"/>
      <c r="V1813"/>
      <c r="W1813"/>
    </row>
    <row r="1814">
      <c r="A1814" t="s">
        <v>14</v>
      </c>
      <c r="B1814"/>
      <c r="C1814" t="s">
        <v>2671</v>
      </c>
      <c r="D1814" t="s">
        <v>4</v>
      </c>
      <c r="E1814" t="s">
        <v>1326</v>
      </c>
      <c r="F1814" t="s">
        <v>2672</v>
      </c>
      <c r="G1814" t="s">
        <v>2622</v>
      </c>
      <c r="H1814" t="n">
        <v>254.5</v>
      </c>
      <c r="I1814">
        <f>H1815+H1816</f>
      </c>
      <c r="J1814" t="n">
        <v>592.2</v>
      </c>
      <c r="K1814" t="n">
        <v>253.66</v>
      </c>
      <c r="L1814">
        <f>K1815+K1816</f>
      </c>
      <c r="M1814" t="n">
        <v>588.32</v>
      </c>
      <c r="N1814" t="s">
        <v>8</v>
      </c>
      <c r="O1814" t="s">
        <v>2623</v>
      </c>
      <c r="P1814"/>
      <c r="Q1814" t="s">
        <v>10</v>
      </c>
      <c r="R1814"/>
      <c r="S1814" t="n">
        <v>0.0</v>
      </c>
      <c r="T1814" t="s">
        <v>2624</v>
      </c>
      <c r="U1814"/>
      <c r="V1814"/>
      <c r="W1814"/>
    </row>
    <row r="1815">
      <c r="A1815" t="s">
        <v>14</v>
      </c>
      <c r="B1815"/>
      <c r="C1815"/>
      <c r="D1815"/>
      <c r="E1815"/>
      <c r="F1815" t="s">
        <v>2673</v>
      </c>
      <c r="G1815" t="s">
        <v>2622</v>
      </c>
      <c r="H1815" t="n">
        <v>256.7</v>
      </c>
      <c r="I1815"/>
      <c r="J1815"/>
      <c r="K1815" t="n">
        <v>253.66</v>
      </c>
      <c r="L1815"/>
      <c r="M1815"/>
      <c r="N1815" t="s">
        <v>8</v>
      </c>
      <c r="O1815" t="s">
        <v>2623</v>
      </c>
      <c r="P1815"/>
      <c r="Q1815" t="s">
        <v>10</v>
      </c>
      <c r="R1815"/>
      <c r="S1815" t="n">
        <v>0.0</v>
      </c>
      <c r="T1815" t="s">
        <v>2624</v>
      </c>
      <c r="U1815"/>
      <c r="V1815"/>
      <c r="W1815"/>
    </row>
    <row r="1816">
      <c r="A1816" t="s">
        <v>14</v>
      </c>
      <c r="B1816"/>
      <c r="C1816" t="s">
        <v>2674</v>
      </c>
      <c r="D1816" t="s">
        <v>4</v>
      </c>
      <c r="E1816" t="s">
        <v>1326</v>
      </c>
      <c r="F1816" t="s">
        <v>2675</v>
      </c>
      <c r="G1816" t="s">
        <v>2622</v>
      </c>
      <c r="H1816" t="n">
        <v>259.7</v>
      </c>
      <c r="I1816">
        <f>H1817+H1818</f>
      </c>
      <c r="J1816" t="n">
        <v>603.2</v>
      </c>
      <c r="K1816" t="n">
        <v>253.66</v>
      </c>
      <c r="L1816">
        <f>K1817+K1818</f>
      </c>
      <c r="M1816" t="n">
        <v>588.32</v>
      </c>
      <c r="N1816" t="s">
        <v>8</v>
      </c>
      <c r="O1816" t="s">
        <v>2623</v>
      </c>
      <c r="P1816"/>
      <c r="Q1816" t="s">
        <v>10</v>
      </c>
      <c r="R1816"/>
      <c r="S1816" t="n">
        <v>0.0</v>
      </c>
      <c r="T1816" t="s">
        <v>2624</v>
      </c>
      <c r="U1816"/>
      <c r="V1816"/>
      <c r="W1816"/>
    </row>
    <row r="1817">
      <c r="A1817" t="s">
        <v>14</v>
      </c>
      <c r="B1817"/>
      <c r="C1817"/>
      <c r="D1817"/>
      <c r="E1817"/>
      <c r="F1817" t="s">
        <v>2676</v>
      </c>
      <c r="G1817" t="s">
        <v>2622</v>
      </c>
      <c r="H1817" t="n">
        <v>262.5</v>
      </c>
      <c r="I1817"/>
      <c r="J1817"/>
      <c r="K1817" t="n">
        <v>253.66</v>
      </c>
      <c r="L1817"/>
      <c r="M1817"/>
      <c r="N1817" t="s">
        <v>8</v>
      </c>
      <c r="O1817" t="s">
        <v>2623</v>
      </c>
      <c r="P1817"/>
      <c r="Q1817" t="s">
        <v>10</v>
      </c>
      <c r="R1817"/>
      <c r="S1817" t="n">
        <v>0.0</v>
      </c>
      <c r="T1817" t="s">
        <v>2624</v>
      </c>
      <c r="U1817"/>
      <c r="V1817"/>
      <c r="W1817"/>
    </row>
    <row r="1818">
      <c r="A1818" t="s">
        <v>2173</v>
      </c>
      <c r="B1818"/>
      <c r="C1818" t="s">
        <v>2677</v>
      </c>
      <c r="D1818" t="s">
        <v>4</v>
      </c>
      <c r="E1818" t="s">
        <v>1706</v>
      </c>
      <c r="F1818" t="s">
        <v>2678</v>
      </c>
      <c r="G1818" t="s">
        <v>974</v>
      </c>
      <c r="H1818" t="n">
        <v>172.6</v>
      </c>
      <c r="I1818">
        <f>SUM(H1819:H1820)</f>
      </c>
      <c r="J1818">
        <f>I1819+52.1</f>
      </c>
      <c r="K1818"/>
      <c r="L1818"/>
      <c r="M1818"/>
      <c r="N1818" t="s">
        <v>19</v>
      </c>
      <c r="O1818" t="s">
        <v>9</v>
      </c>
      <c r="P1818"/>
      <c r="Q1818" t="s">
        <v>10</v>
      </c>
      <c r="R1818" t="n">
        <v>11900.0</v>
      </c>
      <c r="S1818" t="n">
        <v>0.0</v>
      </c>
      <c r="T1818" t="s">
        <v>9</v>
      </c>
      <c r="U1818" t="s">
        <v>854</v>
      </c>
      <c r="V1818"/>
    </row>
    <row r="1819">
      <c r="A1819" t="s">
        <v>2173</v>
      </c>
      <c r="B1819"/>
      <c r="C1819"/>
      <c r="D1819"/>
      <c r="E1819"/>
      <c r="F1819" t="s">
        <v>2679</v>
      </c>
      <c r="G1819" t="s">
        <v>974</v>
      </c>
      <c r="H1819" t="n">
        <v>174.0</v>
      </c>
      <c r="I1819"/>
      <c r="J1819"/>
      <c r="K1819"/>
      <c r="L1819"/>
      <c r="M1819"/>
      <c r="N1819" t="s">
        <v>19</v>
      </c>
      <c r="O1819" t="s">
        <v>9</v>
      </c>
      <c r="P1819"/>
      <c r="Q1819" t="s">
        <v>10</v>
      </c>
      <c r="R1819" t="n">
        <v>12000.0</v>
      </c>
      <c r="S1819" t="n">
        <v>0.0</v>
      </c>
      <c r="T1819" t="s">
        <v>9</v>
      </c>
      <c r="U1819" t="s">
        <v>854</v>
      </c>
      <c r="V1819"/>
    </row>
    <row r="1820">
      <c r="A1820" t="s">
        <v>2173</v>
      </c>
      <c r="B1820"/>
      <c r="C1820" t="s">
        <v>2680</v>
      </c>
      <c r="D1820" t="s">
        <v>4</v>
      </c>
      <c r="E1820" t="s">
        <v>1706</v>
      </c>
      <c r="F1820" t="s">
        <v>2681</v>
      </c>
      <c r="G1820" t="s">
        <v>974</v>
      </c>
      <c r="H1820" t="n">
        <v>179.6</v>
      </c>
      <c r="I1820">
        <f>SUM(H1821:H1822)</f>
      </c>
      <c r="J1820">
        <f>I1821+52.1</f>
      </c>
      <c r="K1820"/>
      <c r="L1820"/>
      <c r="M1820"/>
      <c r="N1820" t="s">
        <v>19</v>
      </c>
      <c r="O1820" t="s">
        <v>9</v>
      </c>
      <c r="P1820"/>
      <c r="Q1820" t="s">
        <v>10</v>
      </c>
      <c r="R1820" t="n">
        <v>12400.0</v>
      </c>
      <c r="S1820" t="n">
        <v>1.0</v>
      </c>
      <c r="T1820" t="s">
        <v>9</v>
      </c>
      <c r="U1820" t="s">
        <v>854</v>
      </c>
      <c r="V1820"/>
    </row>
    <row r="1821">
      <c r="A1821" t="s">
        <v>2173</v>
      </c>
      <c r="B1821"/>
      <c r="C1821"/>
      <c r="D1821"/>
      <c r="E1821"/>
      <c r="F1821" t="s">
        <v>2682</v>
      </c>
      <c r="G1821" t="s">
        <v>974</v>
      </c>
      <c r="H1821" t="n">
        <v>175.8</v>
      </c>
      <c r="I1821"/>
      <c r="J1821"/>
      <c r="K1821"/>
      <c r="L1821"/>
      <c r="M1821"/>
      <c r="N1821" t="s">
        <v>19</v>
      </c>
      <c r="O1821" t="s">
        <v>9</v>
      </c>
      <c r="P1821"/>
      <c r="Q1821" t="s">
        <v>10</v>
      </c>
      <c r="R1821" t="n">
        <v>12100.0</v>
      </c>
      <c r="S1821" t="n">
        <v>1.0</v>
      </c>
      <c r="T1821" t="s">
        <v>9</v>
      </c>
      <c r="U1821" t="s">
        <v>854</v>
      </c>
      <c r="V1821"/>
    </row>
    <row r="1822">
      <c r="A1822" t="s">
        <v>2173</v>
      </c>
      <c r="B1822" t="n">
        <v>45485.0</v>
      </c>
      <c r="C1822" t="s">
        <v>2683</v>
      </c>
      <c r="D1822" t="s">
        <v>4</v>
      </c>
      <c r="E1822" t="s">
        <v>1689</v>
      </c>
      <c r="F1822" t="s">
        <v>2684</v>
      </c>
      <c r="G1822" t="s">
        <v>2685</v>
      </c>
      <c r="H1822" t="n">
        <v>209.1</v>
      </c>
      <c r="I1822">
        <f>SUM(H1823:H1824)</f>
      </c>
      <c r="J1822">
        <f>I1823+63.6</f>
      </c>
      <c r="K1822"/>
      <c r="L1822"/>
      <c r="M1822"/>
      <c r="N1822" t="s">
        <v>19</v>
      </c>
      <c r="O1822" t="s">
        <v>9</v>
      </c>
      <c r="P1822"/>
      <c r="Q1822" t="s">
        <v>10</v>
      </c>
      <c r="R1822" t="n">
        <v>11800.0</v>
      </c>
      <c r="S1822" t="n">
        <v>1.0</v>
      </c>
      <c r="T1822" t="s">
        <v>9</v>
      </c>
      <c r="U1822" t="s">
        <v>854</v>
      </c>
      <c r="V1822"/>
    </row>
    <row r="1823">
      <c r="A1823" t="s">
        <v>2173</v>
      </c>
      <c r="B1823"/>
      <c r="C1823"/>
      <c r="D1823"/>
      <c r="E1823"/>
      <c r="F1823" t="s">
        <v>2686</v>
      </c>
      <c r="G1823" t="s">
        <v>2685</v>
      </c>
      <c r="H1823" t="n">
        <v>209.1</v>
      </c>
      <c r="I1823"/>
      <c r="J1823"/>
      <c r="K1823"/>
      <c r="L1823"/>
      <c r="M1823"/>
      <c r="N1823" t="s">
        <v>19</v>
      </c>
      <c r="O1823" t="s">
        <v>9</v>
      </c>
      <c r="P1823"/>
      <c r="Q1823" t="s">
        <v>10</v>
      </c>
      <c r="R1823" t="n">
        <v>11800.0</v>
      </c>
      <c r="S1823" t="n">
        <v>1.0</v>
      </c>
      <c r="T1823" t="s">
        <v>9</v>
      </c>
      <c r="U1823" t="s">
        <v>854</v>
      </c>
      <c r="V1823"/>
    </row>
    <row r="1824">
      <c r="A1824" t="s">
        <v>2173</v>
      </c>
      <c r="B1824" t="n">
        <v>45486.0</v>
      </c>
      <c r="C1824" t="s">
        <v>2687</v>
      </c>
      <c r="D1824" t="s">
        <v>4</v>
      </c>
      <c r="E1824" t="s">
        <v>2084</v>
      </c>
      <c r="F1824" t="s">
        <v>2688</v>
      </c>
      <c r="G1824" t="s">
        <v>2538</v>
      </c>
      <c r="H1824" t="n">
        <v>200.0</v>
      </c>
      <c r="I1824">
        <f>SUM(H1825:H1826)</f>
      </c>
      <c r="J1824">
        <f>I1825+61.2</f>
      </c>
      <c r="K1824"/>
      <c r="L1824"/>
      <c r="M1824"/>
      <c r="N1824" t="s">
        <v>19</v>
      </c>
      <c r="O1824" t="s">
        <v>9</v>
      </c>
      <c r="P1824"/>
      <c r="Q1824" t="s">
        <v>10</v>
      </c>
      <c r="R1824" t="n">
        <v>12200.0</v>
      </c>
      <c r="S1824" t="n">
        <v>0.0</v>
      </c>
      <c r="T1824" t="s">
        <v>9</v>
      </c>
      <c r="U1824" t="s">
        <v>854</v>
      </c>
      <c r="V1824"/>
    </row>
    <row r="1825">
      <c r="A1825" t="s">
        <v>2173</v>
      </c>
      <c r="B1825"/>
      <c r="C1825"/>
      <c r="D1825"/>
      <c r="E1825"/>
      <c r="F1825" t="s">
        <v>2689</v>
      </c>
      <c r="G1825" t="s">
        <v>2538</v>
      </c>
      <c r="H1825" t="n">
        <v>201.0</v>
      </c>
      <c r="I1825"/>
      <c r="J1825"/>
      <c r="K1825"/>
      <c r="L1825"/>
      <c r="M1825"/>
      <c r="N1825" t="s">
        <v>19</v>
      </c>
      <c r="O1825" t="s">
        <v>9</v>
      </c>
      <c r="P1825"/>
      <c r="Q1825" t="s">
        <v>10</v>
      </c>
      <c r="R1825" t="n">
        <v>12300.0</v>
      </c>
      <c r="S1825" t="n">
        <v>0.0</v>
      </c>
      <c r="T1825" t="s">
        <v>9</v>
      </c>
      <c r="U1825" t="s">
        <v>854</v>
      </c>
      <c r="V1825"/>
    </row>
    <row r="1826">
      <c r="A1826" t="s">
        <v>2173</v>
      </c>
      <c r="B1826"/>
      <c r="C1826" t="s">
        <v>2690</v>
      </c>
      <c r="D1826" t="s">
        <v>4</v>
      </c>
      <c r="E1826" t="s">
        <v>2084</v>
      </c>
      <c r="F1826" t="s">
        <v>2691</v>
      </c>
      <c r="G1826" t="s">
        <v>2538</v>
      </c>
      <c r="H1826" t="n">
        <v>200.2</v>
      </c>
      <c r="I1826">
        <f>SUM(H1827:H1828)</f>
      </c>
      <c r="J1826">
        <f>I1827+61.2</f>
      </c>
      <c r="K1826"/>
      <c r="L1826"/>
      <c r="M1826"/>
      <c r="N1826" t="s">
        <v>19</v>
      </c>
      <c r="O1826" t="s">
        <v>9</v>
      </c>
      <c r="P1826"/>
      <c r="Q1826" t="s">
        <v>10</v>
      </c>
      <c r="R1826" t="n">
        <v>12200.0</v>
      </c>
      <c r="S1826" t="n">
        <v>0.0</v>
      </c>
      <c r="T1826" t="s">
        <v>9</v>
      </c>
      <c r="U1826" t="s">
        <v>854</v>
      </c>
      <c r="V1826"/>
    </row>
    <row r="1827">
      <c r="A1827" t="s">
        <v>2173</v>
      </c>
      <c r="B1827"/>
      <c r="C1827"/>
      <c r="D1827"/>
      <c r="E1827"/>
      <c r="F1827" t="s">
        <v>2692</v>
      </c>
      <c r="G1827" t="s">
        <v>2538</v>
      </c>
      <c r="H1827" t="n">
        <v>199.4</v>
      </c>
      <c r="I1827"/>
      <c r="J1827"/>
      <c r="K1827"/>
      <c r="L1827"/>
      <c r="M1827"/>
      <c r="N1827" t="s">
        <v>19</v>
      </c>
      <c r="O1827" t="s">
        <v>9</v>
      </c>
      <c r="P1827"/>
      <c r="Q1827" t="s">
        <v>10</v>
      </c>
      <c r="R1827" t="n">
        <v>12200.0</v>
      </c>
      <c r="S1827" t="n">
        <v>0.0</v>
      </c>
      <c r="T1827" t="s">
        <v>9</v>
      </c>
      <c r="U1827" t="s">
        <v>854</v>
      </c>
      <c r="V1827"/>
    </row>
    <row r="1828">
      <c r="A1828" t="s">
        <v>2173</v>
      </c>
      <c r="B1828"/>
      <c r="C1828" t="s">
        <v>2693</v>
      </c>
      <c r="D1828" t="s">
        <v>4</v>
      </c>
      <c r="E1828" t="s">
        <v>2084</v>
      </c>
      <c r="F1828" t="s">
        <v>2575</v>
      </c>
      <c r="G1828" t="s">
        <v>2538</v>
      </c>
      <c r="H1828" t="n">
        <v>201.2</v>
      </c>
      <c r="I1828">
        <f>SUM(H1829:H1830)</f>
      </c>
      <c r="J1828">
        <f>I1829+61.2</f>
      </c>
      <c r="K1828"/>
      <c r="L1828"/>
      <c r="M1828"/>
      <c r="N1828" t="s">
        <v>19</v>
      </c>
      <c r="O1828" t="s">
        <v>9</v>
      </c>
      <c r="P1828"/>
      <c r="Q1828" t="s">
        <v>10</v>
      </c>
      <c r="R1828" t="n">
        <v>12300.0</v>
      </c>
      <c r="S1828" t="n">
        <v>0.0</v>
      </c>
      <c r="T1828" t="s">
        <v>9</v>
      </c>
      <c r="U1828" t="s">
        <v>854</v>
      </c>
      <c r="V1828"/>
    </row>
    <row r="1829">
      <c r="A1829" t="s">
        <v>2173</v>
      </c>
      <c r="B1829"/>
      <c r="C1829"/>
      <c r="D1829"/>
      <c r="E1829"/>
      <c r="F1829" t="s">
        <v>2574</v>
      </c>
      <c r="G1829" t="s">
        <v>2538</v>
      </c>
      <c r="H1829" t="n">
        <v>202.6</v>
      </c>
      <c r="I1829"/>
      <c r="J1829"/>
      <c r="K1829"/>
      <c r="L1829"/>
      <c r="M1829"/>
      <c r="N1829" t="s">
        <v>19</v>
      </c>
      <c r="O1829" t="s">
        <v>9</v>
      </c>
      <c r="P1829"/>
      <c r="Q1829" t="s">
        <v>10</v>
      </c>
      <c r="R1829" t="n">
        <v>12400.0</v>
      </c>
      <c r="S1829" t="n">
        <v>0.0</v>
      </c>
      <c r="T1829" t="s">
        <v>9</v>
      </c>
      <c r="U1829" t="s">
        <v>854</v>
      </c>
      <c r="V1829"/>
    </row>
    <row r="1830">
      <c r="A1830" t="s">
        <v>2173</v>
      </c>
      <c r="B1830"/>
      <c r="C1830" t="s">
        <v>2694</v>
      </c>
      <c r="D1830" t="s">
        <v>4</v>
      </c>
      <c r="E1830" t="s">
        <v>2084</v>
      </c>
      <c r="F1830" t="s">
        <v>2695</v>
      </c>
      <c r="G1830" t="s">
        <v>2538</v>
      </c>
      <c r="H1830" t="n">
        <v>200.6</v>
      </c>
      <c r="I1830">
        <f>SUM(H1831:H1832)</f>
      </c>
      <c r="J1830">
        <f>I1831+61.2</f>
      </c>
      <c r="K1830"/>
      <c r="L1830"/>
      <c r="M1830"/>
      <c r="N1830" t="s">
        <v>19</v>
      </c>
      <c r="O1830" t="s">
        <v>9</v>
      </c>
      <c r="P1830"/>
      <c r="Q1830" t="s">
        <v>10</v>
      </c>
      <c r="R1830" t="n">
        <v>12200.0</v>
      </c>
      <c r="S1830" t="n">
        <v>0.0</v>
      </c>
      <c r="T1830" t="s">
        <v>9</v>
      </c>
      <c r="U1830" t="s">
        <v>854</v>
      </c>
      <c r="V1830"/>
    </row>
    <row r="1831">
      <c r="A1831" t="s">
        <v>2173</v>
      </c>
      <c r="B1831"/>
      <c r="C1831"/>
      <c r="D1831"/>
      <c r="E1831"/>
      <c r="F1831" t="s">
        <v>2696</v>
      </c>
      <c r="G1831" t="s">
        <v>2538</v>
      </c>
      <c r="H1831" t="n">
        <v>200.4</v>
      </c>
      <c r="I1831"/>
      <c r="J1831"/>
      <c r="K1831"/>
      <c r="L1831"/>
      <c r="M1831"/>
      <c r="N1831" t="s">
        <v>19</v>
      </c>
      <c r="O1831" t="s">
        <v>9</v>
      </c>
      <c r="P1831"/>
      <c r="Q1831" t="s">
        <v>10</v>
      </c>
      <c r="R1831" t="n">
        <v>12200.0</v>
      </c>
      <c r="S1831" t="n">
        <v>0.0</v>
      </c>
      <c r="T1831" t="s">
        <v>9</v>
      </c>
      <c r="U1831" t="s">
        <v>854</v>
      </c>
      <c r="V1831"/>
    </row>
    <row r="1832">
      <c r="A1832" t="s">
        <v>2173</v>
      </c>
      <c r="B1832"/>
      <c r="C1832" t="s">
        <v>2697</v>
      </c>
      <c r="D1832" t="s">
        <v>4</v>
      </c>
      <c r="E1832" t="s">
        <v>2084</v>
      </c>
      <c r="F1832" t="s">
        <v>2698</v>
      </c>
      <c r="G1832" t="s">
        <v>2538</v>
      </c>
      <c r="H1832" t="n">
        <v>201.4</v>
      </c>
      <c r="I1832">
        <f>SUM(H1833:H1834)</f>
      </c>
      <c r="J1832">
        <f>I1833+61.2</f>
      </c>
      <c r="K1832"/>
      <c r="L1832"/>
      <c r="M1832"/>
      <c r="N1832" t="s">
        <v>19</v>
      </c>
      <c r="O1832" t="s">
        <v>9</v>
      </c>
      <c r="P1832"/>
      <c r="Q1832" t="s">
        <v>10</v>
      </c>
      <c r="R1832" t="n">
        <v>12300.0</v>
      </c>
      <c r="S1832" t="n">
        <v>1.0</v>
      </c>
      <c r="T1832" t="s">
        <v>9</v>
      </c>
      <c r="U1832" t="s">
        <v>854</v>
      </c>
      <c r="V1832"/>
    </row>
    <row r="1833">
      <c r="A1833" t="s">
        <v>2173</v>
      </c>
      <c r="B1833"/>
      <c r="C1833"/>
      <c r="D1833"/>
      <c r="E1833"/>
      <c r="F1833" t="s">
        <v>2699</v>
      </c>
      <c r="G1833" t="s">
        <v>2538</v>
      </c>
      <c r="H1833" t="n">
        <v>203.0</v>
      </c>
      <c r="I1833"/>
      <c r="J1833"/>
      <c r="K1833"/>
      <c r="L1833"/>
      <c r="M1833"/>
      <c r="N1833" t="s">
        <v>19</v>
      </c>
      <c r="O1833" t="s">
        <v>9</v>
      </c>
      <c r="P1833"/>
      <c r="Q1833" t="s">
        <v>10</v>
      </c>
      <c r="R1833" t="n">
        <v>12400.0</v>
      </c>
      <c r="S1833" t="n">
        <v>1.0</v>
      </c>
      <c r="T1833" t="s">
        <v>9</v>
      </c>
      <c r="U1833" t="s">
        <v>854</v>
      </c>
      <c r="V1833"/>
    </row>
    <row r="1834">
      <c r="A1834" t="s">
        <v>2173</v>
      </c>
      <c r="B1834"/>
      <c r="C1834" t="s">
        <v>2700</v>
      </c>
      <c r="D1834" t="s">
        <v>4</v>
      </c>
      <c r="E1834" t="s">
        <v>2084</v>
      </c>
      <c r="F1834" t="s">
        <v>2701</v>
      </c>
      <c r="G1834" t="s">
        <v>2538</v>
      </c>
      <c r="H1834" t="n">
        <v>201.2</v>
      </c>
      <c r="I1834">
        <f>SUM(H1835:H1836)</f>
      </c>
      <c r="J1834">
        <f>I1835+61.2</f>
      </c>
      <c r="K1834"/>
      <c r="L1834"/>
      <c r="M1834"/>
      <c r="N1834" t="s">
        <v>19</v>
      </c>
      <c r="O1834" t="s">
        <v>9</v>
      </c>
      <c r="P1834"/>
      <c r="Q1834" t="s">
        <v>10</v>
      </c>
      <c r="R1834" t="n">
        <v>12300.0</v>
      </c>
      <c r="S1834" t="n">
        <v>1.0</v>
      </c>
      <c r="T1834" t="s">
        <v>9</v>
      </c>
      <c r="U1834" t="s">
        <v>854</v>
      </c>
      <c r="V1834"/>
    </row>
    <row r="1835">
      <c r="A1835" t="s">
        <v>2173</v>
      </c>
      <c r="B1835"/>
      <c r="C1835"/>
      <c r="D1835"/>
      <c r="E1835"/>
      <c r="F1835" t="s">
        <v>2702</v>
      </c>
      <c r="G1835" t="s">
        <v>2538</v>
      </c>
      <c r="H1835" t="n">
        <v>201.6</v>
      </c>
      <c r="I1835"/>
      <c r="J1835"/>
      <c r="K1835"/>
      <c r="L1835"/>
      <c r="M1835"/>
      <c r="N1835" t="s">
        <v>19</v>
      </c>
      <c r="O1835" t="s">
        <v>9</v>
      </c>
      <c r="P1835"/>
      <c r="Q1835" t="s">
        <v>10</v>
      </c>
      <c r="R1835" t="n">
        <v>12300.0</v>
      </c>
      <c r="S1835" t="n">
        <v>1.0</v>
      </c>
      <c r="T1835" t="s">
        <v>9</v>
      </c>
      <c r="U1835" t="s">
        <v>854</v>
      </c>
      <c r="V1835"/>
    </row>
    <row r="1836">
      <c r="A1836" t="s">
        <v>2173</v>
      </c>
      <c r="B1836"/>
      <c r="C1836" t="s">
        <v>2703</v>
      </c>
      <c r="D1836" t="s">
        <v>4</v>
      </c>
      <c r="E1836" t="s">
        <v>2046</v>
      </c>
      <c r="F1836" t="s">
        <v>2704</v>
      </c>
      <c r="G1836" t="s">
        <v>2705</v>
      </c>
      <c r="H1836" t="n">
        <v>118.7</v>
      </c>
      <c r="I1836">
        <f>SUM(H1837:H1838)</f>
      </c>
      <c r="J1836">
        <f>I1837+45.1</f>
      </c>
      <c r="K1836"/>
      <c r="L1836"/>
      <c r="M1836"/>
      <c r="N1836" t="s">
        <v>19</v>
      </c>
      <c r="O1836" t="s">
        <v>9</v>
      </c>
      <c r="P1836"/>
      <c r="Q1836" t="s">
        <v>10</v>
      </c>
      <c r="R1836" t="n">
        <v>11800.0</v>
      </c>
      <c r="S1836" t="n">
        <v>0.0</v>
      </c>
      <c r="T1836" t="s">
        <v>9</v>
      </c>
      <c r="U1836" t="s">
        <v>854</v>
      </c>
      <c r="V1836"/>
    </row>
    <row r="1837">
      <c r="A1837" t="s">
        <v>2173</v>
      </c>
      <c r="B1837"/>
      <c r="C1837"/>
      <c r="D1837"/>
      <c r="E1837"/>
      <c r="F1837" t="s">
        <v>2706</v>
      </c>
      <c r="G1837" t="s">
        <v>2705</v>
      </c>
      <c r="H1837" t="n">
        <v>119.1</v>
      </c>
      <c r="I1837"/>
      <c r="J1837"/>
      <c r="K1837"/>
      <c r="L1837"/>
      <c r="M1837"/>
      <c r="N1837" t="s">
        <v>19</v>
      </c>
      <c r="O1837" t="s">
        <v>9</v>
      </c>
      <c r="P1837"/>
      <c r="Q1837" t="s">
        <v>10</v>
      </c>
      <c r="R1837" t="n">
        <v>11800.0</v>
      </c>
      <c r="S1837" t="n">
        <v>0.0</v>
      </c>
      <c r="T1837" t="s">
        <v>9</v>
      </c>
      <c r="U1837" t="s">
        <v>854</v>
      </c>
      <c r="V1837"/>
    </row>
    <row r="1838">
      <c r="A1838" t="s">
        <v>2173</v>
      </c>
      <c r="B1838"/>
      <c r="C1838" t="s">
        <v>2707</v>
      </c>
      <c r="D1838" t="s">
        <v>4</v>
      </c>
      <c r="E1838" t="s">
        <v>2046</v>
      </c>
      <c r="F1838" t="s">
        <v>2708</v>
      </c>
      <c r="G1838" t="s">
        <v>2705</v>
      </c>
      <c r="H1838" t="n">
        <v>119.9</v>
      </c>
      <c r="I1838">
        <f>SUM(H1839:H1840)</f>
      </c>
      <c r="J1838">
        <f>I1839+45.1</f>
      </c>
      <c r="K1838"/>
      <c r="L1838"/>
      <c r="M1838"/>
      <c r="N1838" t="s">
        <v>19</v>
      </c>
      <c r="O1838" t="s">
        <v>9</v>
      </c>
      <c r="P1838"/>
      <c r="Q1838" t="s">
        <v>10</v>
      </c>
      <c r="R1838" t="n">
        <v>11900.0</v>
      </c>
      <c r="S1838" t="n">
        <v>0.0</v>
      </c>
      <c r="T1838" t="s">
        <v>9</v>
      </c>
      <c r="U1838" t="s">
        <v>854</v>
      </c>
      <c r="V1838"/>
    </row>
    <row r="1839">
      <c r="A1839" t="s">
        <v>2173</v>
      </c>
      <c r="B1839"/>
      <c r="C1839"/>
      <c r="D1839"/>
      <c r="E1839"/>
      <c r="F1839" t="s">
        <v>2709</v>
      </c>
      <c r="G1839" t="s">
        <v>2705</v>
      </c>
      <c r="H1839" t="n">
        <v>119.3</v>
      </c>
      <c r="I1839"/>
      <c r="J1839"/>
      <c r="K1839"/>
      <c r="L1839"/>
      <c r="M1839"/>
      <c r="N1839" t="s">
        <v>19</v>
      </c>
      <c r="O1839" t="s">
        <v>9</v>
      </c>
      <c r="P1839"/>
      <c r="Q1839" t="s">
        <v>10</v>
      </c>
      <c r="R1839" t="n">
        <v>11800.0</v>
      </c>
      <c r="S1839" t="n">
        <v>0.0</v>
      </c>
      <c r="T1839" t="s">
        <v>9</v>
      </c>
      <c r="U1839" t="s">
        <v>854</v>
      </c>
      <c r="V1839"/>
    </row>
    <row r="1840">
      <c r="A1840" t="s">
        <v>2173</v>
      </c>
      <c r="B1840"/>
      <c r="C1840" t="s">
        <v>2710</v>
      </c>
      <c r="D1840" t="s">
        <v>4</v>
      </c>
      <c r="E1840" t="s">
        <v>2046</v>
      </c>
      <c r="F1840" t="s">
        <v>2711</v>
      </c>
      <c r="G1840" t="s">
        <v>2705</v>
      </c>
      <c r="H1840" t="n">
        <v>119.1</v>
      </c>
      <c r="I1840">
        <f>SUM(H1841:H1842)</f>
      </c>
      <c r="J1840">
        <f>I1841+45.1</f>
      </c>
      <c r="K1840"/>
      <c r="L1840"/>
      <c r="M1840"/>
      <c r="N1840" t="s">
        <v>19</v>
      </c>
      <c r="O1840" t="s">
        <v>9</v>
      </c>
      <c r="P1840"/>
      <c r="Q1840" t="s">
        <v>10</v>
      </c>
      <c r="R1840" t="n">
        <v>11800.0</v>
      </c>
      <c r="S1840" t="n">
        <v>0.0</v>
      </c>
      <c r="T1840" t="s">
        <v>9</v>
      </c>
      <c r="U1840" t="s">
        <v>854</v>
      </c>
      <c r="V1840"/>
    </row>
    <row r="1841">
      <c r="A1841" t="s">
        <v>2173</v>
      </c>
      <c r="B1841"/>
      <c r="C1841"/>
      <c r="D1841"/>
      <c r="E1841"/>
      <c r="F1841" t="s">
        <v>2712</v>
      </c>
      <c r="G1841" t="s">
        <v>2705</v>
      </c>
      <c r="H1841" t="n">
        <v>119.9</v>
      </c>
      <c r="I1841"/>
      <c r="J1841"/>
      <c r="K1841"/>
      <c r="L1841"/>
      <c r="M1841"/>
      <c r="N1841" t="s">
        <v>19</v>
      </c>
      <c r="O1841" t="s">
        <v>9</v>
      </c>
      <c r="P1841"/>
      <c r="Q1841" t="s">
        <v>10</v>
      </c>
      <c r="R1841" t="n">
        <v>11900.0</v>
      </c>
      <c r="S1841" t="n">
        <v>0.0</v>
      </c>
      <c r="T1841" t="s">
        <v>9</v>
      </c>
      <c r="U1841" t="s">
        <v>854</v>
      </c>
      <c r="V1841"/>
    </row>
    <row r="1842">
      <c r="A1842" t="s">
        <v>2173</v>
      </c>
      <c r="B1842"/>
      <c r="C1842" t="s">
        <v>2713</v>
      </c>
      <c r="D1842" t="s">
        <v>4</v>
      </c>
      <c r="E1842" t="s">
        <v>2046</v>
      </c>
      <c r="F1842" t="s">
        <v>2714</v>
      </c>
      <c r="G1842" t="s">
        <v>2705</v>
      </c>
      <c r="H1842" t="n">
        <v>119.5</v>
      </c>
      <c r="I1842">
        <f>SUM(H1843:H1844)</f>
      </c>
      <c r="J1842">
        <f>I1843+45.1</f>
      </c>
      <c r="K1842"/>
      <c r="L1842"/>
      <c r="M1842"/>
      <c r="N1842" t="s">
        <v>19</v>
      </c>
      <c r="O1842" t="s">
        <v>9</v>
      </c>
      <c r="P1842"/>
      <c r="Q1842" t="s">
        <v>10</v>
      </c>
      <c r="R1842" t="n">
        <v>11900.0</v>
      </c>
      <c r="S1842" t="n">
        <v>0.0</v>
      </c>
      <c r="T1842" t="s">
        <v>9</v>
      </c>
      <c r="U1842" t="s">
        <v>854</v>
      </c>
      <c r="V1842"/>
    </row>
    <row r="1843">
      <c r="A1843" t="s">
        <v>2173</v>
      </c>
      <c r="B1843"/>
      <c r="C1843"/>
      <c r="D1843"/>
      <c r="E1843"/>
      <c r="F1843" t="s">
        <v>2715</v>
      </c>
      <c r="G1843" t="s">
        <v>2705</v>
      </c>
      <c r="H1843" t="n">
        <v>120.1</v>
      </c>
      <c r="I1843"/>
      <c r="J1843"/>
      <c r="K1843"/>
      <c r="L1843"/>
      <c r="M1843"/>
      <c r="N1843" t="s">
        <v>19</v>
      </c>
      <c r="O1843" t="s">
        <v>9</v>
      </c>
      <c r="P1843"/>
      <c r="Q1843" t="s">
        <v>10</v>
      </c>
      <c r="R1843" t="n">
        <v>11900.0</v>
      </c>
      <c r="S1843" t="n">
        <v>0.0</v>
      </c>
      <c r="T1843" t="s">
        <v>9</v>
      </c>
      <c r="U1843" t="s">
        <v>854</v>
      </c>
      <c r="V1843"/>
    </row>
    <row r="1844">
      <c r="A1844" t="s">
        <v>2173</v>
      </c>
      <c r="B1844"/>
      <c r="C1844" t="s">
        <v>2716</v>
      </c>
      <c r="D1844" t="s">
        <v>4</v>
      </c>
      <c r="E1844" t="s">
        <v>2046</v>
      </c>
      <c r="F1844" t="s">
        <v>2717</v>
      </c>
      <c r="G1844" t="s">
        <v>2705</v>
      </c>
      <c r="H1844" t="n">
        <v>118.7</v>
      </c>
      <c r="I1844">
        <f>SUM(H1845:H1846)</f>
      </c>
      <c r="J1844">
        <f>I1845+45.1</f>
      </c>
      <c r="K1844"/>
      <c r="L1844"/>
      <c r="M1844"/>
      <c r="N1844" t="s">
        <v>19</v>
      </c>
      <c r="O1844" t="s">
        <v>9</v>
      </c>
      <c r="P1844"/>
      <c r="Q1844" t="s">
        <v>10</v>
      </c>
      <c r="R1844" t="n">
        <v>11800.0</v>
      </c>
      <c r="S1844" t="n">
        <v>0.0</v>
      </c>
      <c r="T1844" t="s">
        <v>9</v>
      </c>
      <c r="U1844" t="s">
        <v>854</v>
      </c>
      <c r="V1844"/>
    </row>
    <row r="1845">
      <c r="A1845" t="s">
        <v>2173</v>
      </c>
      <c r="B1845"/>
      <c r="C1845"/>
      <c r="D1845"/>
      <c r="E1845"/>
      <c r="F1845" t="s">
        <v>2718</v>
      </c>
      <c r="G1845" t="s">
        <v>2705</v>
      </c>
      <c r="H1845" t="n">
        <v>118.3</v>
      </c>
      <c r="I1845"/>
      <c r="J1845"/>
      <c r="K1845"/>
      <c r="L1845"/>
      <c r="M1845"/>
      <c r="N1845" t="s">
        <v>19</v>
      </c>
      <c r="O1845" t="s">
        <v>9</v>
      </c>
      <c r="P1845"/>
      <c r="Q1845" t="s">
        <v>10</v>
      </c>
      <c r="R1845" t="n">
        <v>11700.0</v>
      </c>
      <c r="S1845" t="n">
        <v>1.0</v>
      </c>
      <c r="T1845" t="s">
        <v>9</v>
      </c>
      <c r="U1845" t="s">
        <v>854</v>
      </c>
      <c r="V1845"/>
    </row>
    <row r="1846">
      <c r="A1846" t="s">
        <v>2173</v>
      </c>
      <c r="B1846"/>
      <c r="C1846" t="s">
        <v>2719</v>
      </c>
      <c r="D1846" t="s">
        <v>4</v>
      </c>
      <c r="E1846" t="s">
        <v>2046</v>
      </c>
      <c r="F1846" t="s">
        <v>2720</v>
      </c>
      <c r="G1846" t="s">
        <v>2705</v>
      </c>
      <c r="H1846" t="n">
        <v>119.3</v>
      </c>
      <c r="I1846">
        <f>SUM(H1847:H1848)</f>
      </c>
      <c r="J1846">
        <f>I1847+45.1</f>
      </c>
      <c r="K1846"/>
      <c r="L1846"/>
      <c r="M1846"/>
      <c r="N1846" t="s">
        <v>19</v>
      </c>
      <c r="O1846" t="s">
        <v>9</v>
      </c>
      <c r="P1846"/>
      <c r="Q1846" t="s">
        <v>10</v>
      </c>
      <c r="R1846" t="n">
        <v>11900.0</v>
      </c>
      <c r="S1846" t="n">
        <v>0.0</v>
      </c>
      <c r="T1846" t="s">
        <v>9</v>
      </c>
      <c r="U1846" t="s">
        <v>854</v>
      </c>
      <c r="V1846"/>
    </row>
    <row r="1847">
      <c r="A1847" t="s">
        <v>2173</v>
      </c>
      <c r="B1847"/>
      <c r="C1847"/>
      <c r="D1847"/>
      <c r="E1847"/>
      <c r="F1847" t="s">
        <v>2721</v>
      </c>
      <c r="G1847" t="s">
        <v>2705</v>
      </c>
      <c r="H1847" t="n">
        <v>119.7</v>
      </c>
      <c r="I1847"/>
      <c r="J1847"/>
      <c r="K1847"/>
      <c r="L1847"/>
      <c r="M1847"/>
      <c r="N1847" t="s">
        <v>19</v>
      </c>
      <c r="O1847" t="s">
        <v>9</v>
      </c>
      <c r="P1847"/>
      <c r="Q1847" t="s">
        <v>10</v>
      </c>
      <c r="R1847" t="n">
        <v>11900.0</v>
      </c>
      <c r="S1847" t="n">
        <v>0.0</v>
      </c>
      <c r="T1847" t="s">
        <v>9</v>
      </c>
      <c r="U1847" t="s">
        <v>854</v>
      </c>
      <c r="V1847"/>
    </row>
    <row r="1848">
      <c r="A1848" t="s">
        <v>2173</v>
      </c>
      <c r="B1848"/>
      <c r="C1848" t="s">
        <v>2722</v>
      </c>
      <c r="D1848" t="s">
        <v>4</v>
      </c>
      <c r="E1848" t="s">
        <v>2046</v>
      </c>
      <c r="F1848" t="s">
        <v>2723</v>
      </c>
      <c r="G1848" t="s">
        <v>2705</v>
      </c>
      <c r="H1848" t="n">
        <v>119.9</v>
      </c>
      <c r="I1848">
        <f>SUM(H1849:H1850)</f>
      </c>
      <c r="J1848">
        <f>I1849+45.1</f>
      </c>
      <c r="K1848"/>
      <c r="L1848"/>
      <c r="M1848"/>
      <c r="N1848" t="s">
        <v>19</v>
      </c>
      <c r="O1848" t="s">
        <v>9</v>
      </c>
      <c r="P1848"/>
      <c r="Q1848" t="s">
        <v>10</v>
      </c>
      <c r="R1848" t="n">
        <v>11900.0</v>
      </c>
      <c r="S1848" t="n">
        <v>0.0</v>
      </c>
      <c r="T1848" t="s">
        <v>9</v>
      </c>
      <c r="U1848" t="s">
        <v>854</v>
      </c>
      <c r="V1848"/>
    </row>
    <row r="1849">
      <c r="A1849" t="s">
        <v>2173</v>
      </c>
      <c r="B1849"/>
      <c r="C1849"/>
      <c r="D1849"/>
      <c r="E1849"/>
      <c r="F1849" t="s">
        <v>2724</v>
      </c>
      <c r="G1849" t="s">
        <v>2705</v>
      </c>
      <c r="H1849" t="n">
        <v>119.1</v>
      </c>
      <c r="I1849"/>
      <c r="J1849"/>
      <c r="K1849"/>
      <c r="L1849"/>
      <c r="M1849"/>
      <c r="N1849" t="s">
        <v>19</v>
      </c>
      <c r="O1849" t="s">
        <v>9</v>
      </c>
      <c r="P1849"/>
      <c r="Q1849" t="s">
        <v>10</v>
      </c>
      <c r="R1849" t="n">
        <v>11800.0</v>
      </c>
      <c r="S1849" t="n">
        <v>1.0</v>
      </c>
      <c r="T1849" t="s">
        <v>9</v>
      </c>
      <c r="U1849" t="s">
        <v>854</v>
      </c>
      <c r="V1849"/>
    </row>
    <row r="1850">
      <c r="A1850" t="s">
        <v>2173</v>
      </c>
      <c r="B1850"/>
      <c r="C1850" t="s">
        <v>2725</v>
      </c>
      <c r="D1850" t="s">
        <v>4</v>
      </c>
      <c r="E1850" t="s">
        <v>2046</v>
      </c>
      <c r="F1850" t="s">
        <v>2726</v>
      </c>
      <c r="G1850" t="s">
        <v>2705</v>
      </c>
      <c r="H1850" t="n">
        <v>119.3</v>
      </c>
      <c r="I1850">
        <f>SUM(H1851:H1852)</f>
      </c>
      <c r="J1850">
        <f>I1851+45.1</f>
      </c>
      <c r="K1850"/>
      <c r="L1850"/>
      <c r="M1850"/>
      <c r="N1850" t="s">
        <v>19</v>
      </c>
      <c r="O1850" t="s">
        <v>9</v>
      </c>
      <c r="P1850"/>
      <c r="Q1850" t="s">
        <v>10</v>
      </c>
      <c r="R1850" t="n">
        <v>11800.0</v>
      </c>
      <c r="S1850" t="n">
        <v>0.0</v>
      </c>
      <c r="T1850" t="s">
        <v>9</v>
      </c>
      <c r="U1850" t="s">
        <v>854</v>
      </c>
      <c r="V1850"/>
    </row>
    <row r="1851">
      <c r="A1851" t="s">
        <v>2173</v>
      </c>
      <c r="B1851"/>
      <c r="C1851"/>
      <c r="D1851"/>
      <c r="E1851"/>
      <c r="F1851" t="s">
        <v>2727</v>
      </c>
      <c r="G1851" t="s">
        <v>2705</v>
      </c>
      <c r="H1851" t="n">
        <v>122.7</v>
      </c>
      <c r="I1851"/>
      <c r="J1851"/>
      <c r="K1851"/>
      <c r="L1851"/>
      <c r="M1851"/>
      <c r="N1851" t="s">
        <v>19</v>
      </c>
      <c r="O1851" t="s">
        <v>9</v>
      </c>
      <c r="P1851"/>
      <c r="Q1851" t="s">
        <v>10</v>
      </c>
      <c r="R1851" t="n">
        <v>12200.0</v>
      </c>
      <c r="S1851" t="n">
        <v>0.0</v>
      </c>
      <c r="T1851" t="s">
        <v>9</v>
      </c>
      <c r="U1851" t="s">
        <v>854</v>
      </c>
      <c r="V1851"/>
    </row>
    <row r="1852">
      <c r="A1852" t="s">
        <v>2173</v>
      </c>
      <c r="B1852"/>
      <c r="C1852" t="s">
        <v>2728</v>
      </c>
      <c r="D1852" t="s">
        <v>4</v>
      </c>
      <c r="E1852" t="s">
        <v>2046</v>
      </c>
      <c r="F1852" t="s">
        <v>2729</v>
      </c>
      <c r="G1852" t="s">
        <v>2705</v>
      </c>
      <c r="H1852" t="n">
        <v>129.5</v>
      </c>
      <c r="I1852">
        <f>SUM(H1853:H1854)</f>
      </c>
      <c r="J1852">
        <f>I1853+45.1</f>
      </c>
      <c r="K1852"/>
      <c r="L1852"/>
      <c r="M1852"/>
      <c r="N1852" t="s">
        <v>19</v>
      </c>
      <c r="O1852" t="s">
        <v>9</v>
      </c>
      <c r="P1852"/>
      <c r="Q1852" t="s">
        <v>10</v>
      </c>
      <c r="R1852" t="n">
        <v>12800.0</v>
      </c>
      <c r="S1852" t="n">
        <v>1.0</v>
      </c>
      <c r="T1852" t="s">
        <v>9</v>
      </c>
      <c r="U1852" t="s">
        <v>854</v>
      </c>
      <c r="V1852"/>
    </row>
    <row r="1853">
      <c r="A1853" t="s">
        <v>2173</v>
      </c>
      <c r="B1853"/>
      <c r="C1853"/>
      <c r="D1853"/>
      <c r="E1853"/>
      <c r="F1853" t="s">
        <v>2730</v>
      </c>
      <c r="G1853" t="s">
        <v>2705</v>
      </c>
      <c r="H1853" t="n">
        <v>119.3</v>
      </c>
      <c r="I1853"/>
      <c r="J1853"/>
      <c r="K1853"/>
      <c r="L1853"/>
      <c r="M1853"/>
      <c r="N1853" t="s">
        <v>19</v>
      </c>
      <c r="O1853" t="s">
        <v>9</v>
      </c>
      <c r="P1853"/>
      <c r="Q1853" t="s">
        <v>10</v>
      </c>
      <c r="R1853" t="n">
        <v>11800.0</v>
      </c>
      <c r="S1853" t="n">
        <v>0.0</v>
      </c>
      <c r="T1853" t="s">
        <v>9</v>
      </c>
      <c r="U1853" t="s">
        <v>854</v>
      </c>
      <c r="V1853"/>
    </row>
    <row r="1854">
      <c r="A1854" t="s">
        <v>2173</v>
      </c>
      <c r="B1854"/>
      <c r="C1854" t="s">
        <v>2731</v>
      </c>
      <c r="D1854" t="s">
        <v>4</v>
      </c>
      <c r="E1854" t="s">
        <v>2046</v>
      </c>
      <c r="F1854" t="s">
        <v>2732</v>
      </c>
      <c r="G1854" t="s">
        <v>2705</v>
      </c>
      <c r="H1854" t="n">
        <v>123.9</v>
      </c>
      <c r="I1854">
        <f>SUM(H1855:H1856)</f>
      </c>
      <c r="J1854">
        <f>I1855+45.1</f>
      </c>
      <c r="K1854"/>
      <c r="L1854"/>
      <c r="M1854"/>
      <c r="N1854" t="s">
        <v>19</v>
      </c>
      <c r="O1854" t="s">
        <v>9</v>
      </c>
      <c r="P1854"/>
      <c r="Q1854" t="s">
        <v>10</v>
      </c>
      <c r="R1854" t="n">
        <v>12300.0</v>
      </c>
      <c r="S1854" t="n">
        <v>0.0</v>
      </c>
      <c r="T1854" t="s">
        <v>9</v>
      </c>
      <c r="U1854" t="s">
        <v>854</v>
      </c>
      <c r="V1854"/>
    </row>
    <row r="1855">
      <c r="A1855" t="s">
        <v>2173</v>
      </c>
      <c r="B1855"/>
      <c r="C1855"/>
      <c r="D1855"/>
      <c r="E1855"/>
      <c r="F1855" t="s">
        <v>2733</v>
      </c>
      <c r="G1855" t="s">
        <v>2705</v>
      </c>
      <c r="H1855" t="n">
        <v>124.5</v>
      </c>
      <c r="I1855"/>
      <c r="J1855"/>
      <c r="K1855"/>
      <c r="L1855"/>
      <c r="M1855"/>
      <c r="N1855" t="s">
        <v>19</v>
      </c>
      <c r="O1855" t="s">
        <v>9</v>
      </c>
      <c r="P1855"/>
      <c r="Q1855" t="s">
        <v>10</v>
      </c>
      <c r="R1855" t="n">
        <v>12300.0</v>
      </c>
      <c r="S1855" t="n">
        <v>1.0</v>
      </c>
      <c r="T1855" t="s">
        <v>9</v>
      </c>
      <c r="U1855" t="s">
        <v>854</v>
      </c>
      <c r="V1855"/>
    </row>
    <row r="1856">
      <c r="A1856" t="s">
        <v>2173</v>
      </c>
      <c r="B1856"/>
      <c r="C1856" t="s">
        <v>2734</v>
      </c>
      <c r="D1856" t="s">
        <v>4</v>
      </c>
      <c r="E1856" t="s">
        <v>2046</v>
      </c>
      <c r="F1856" t="s">
        <v>2735</v>
      </c>
      <c r="G1856" t="s">
        <v>2705</v>
      </c>
      <c r="H1856" t="n">
        <v>121.1</v>
      </c>
      <c r="I1856">
        <f>SUM(H1857:H1858)</f>
      </c>
      <c r="J1856">
        <f>I1857+45.1</f>
      </c>
      <c r="K1856"/>
      <c r="L1856"/>
      <c r="M1856"/>
      <c r="N1856" t="s">
        <v>19</v>
      </c>
      <c r="O1856" t="s">
        <v>9</v>
      </c>
      <c r="P1856"/>
      <c r="Q1856" t="s">
        <v>10</v>
      </c>
      <c r="R1856" t="n">
        <v>12000.0</v>
      </c>
      <c r="S1856" t="n">
        <v>1.0</v>
      </c>
      <c r="T1856" t="s">
        <v>9</v>
      </c>
      <c r="U1856" t="s">
        <v>854</v>
      </c>
      <c r="V1856"/>
    </row>
    <row r="1857">
      <c r="A1857" t="s">
        <v>2173</v>
      </c>
      <c r="B1857"/>
      <c r="C1857"/>
      <c r="D1857"/>
      <c r="E1857"/>
      <c r="F1857" t="s">
        <v>2736</v>
      </c>
      <c r="G1857" t="s">
        <v>2705</v>
      </c>
      <c r="H1857" t="n">
        <v>122.7</v>
      </c>
      <c r="I1857"/>
      <c r="J1857"/>
      <c r="K1857"/>
      <c r="L1857"/>
      <c r="M1857"/>
      <c r="N1857" t="s">
        <v>19</v>
      </c>
      <c r="O1857" t="s">
        <v>9</v>
      </c>
      <c r="P1857"/>
      <c r="Q1857" t="s">
        <v>10</v>
      </c>
      <c r="R1857" t="n">
        <v>12200.0</v>
      </c>
      <c r="S1857" t="n">
        <v>0.0</v>
      </c>
      <c r="T1857" t="s">
        <v>9</v>
      </c>
      <c r="U1857" t="s">
        <v>854</v>
      </c>
      <c r="V1857"/>
    </row>
    <row r="1858">
      <c r="A1858" t="s">
        <v>2173</v>
      </c>
      <c r="B1858"/>
      <c r="C1858" t="s">
        <v>2737</v>
      </c>
      <c r="D1858" t="s">
        <v>4</v>
      </c>
      <c r="E1858" t="s">
        <v>2046</v>
      </c>
      <c r="F1858" t="s">
        <v>2738</v>
      </c>
      <c r="G1858" t="s">
        <v>2705</v>
      </c>
      <c r="H1858" t="n">
        <v>119.7</v>
      </c>
      <c r="I1858">
        <f>SUM(H1859:H1860)</f>
      </c>
      <c r="J1858">
        <f>I1859+45.1</f>
      </c>
      <c r="K1858"/>
      <c r="L1858"/>
      <c r="M1858"/>
      <c r="N1858" t="s">
        <v>19</v>
      </c>
      <c r="O1858" t="s">
        <v>9</v>
      </c>
      <c r="P1858"/>
      <c r="Q1858" t="s">
        <v>10</v>
      </c>
      <c r="R1858" t="n">
        <v>11900.0</v>
      </c>
      <c r="S1858" t="n">
        <v>0.0</v>
      </c>
      <c r="T1858" t="s">
        <v>9</v>
      </c>
      <c r="U1858" t="s">
        <v>854</v>
      </c>
      <c r="V1858"/>
    </row>
    <row r="1859">
      <c r="A1859" t="s">
        <v>2173</v>
      </c>
      <c r="B1859"/>
      <c r="C1859"/>
      <c r="D1859"/>
      <c r="E1859"/>
      <c r="F1859" t="s">
        <v>2739</v>
      </c>
      <c r="G1859" t="s">
        <v>2705</v>
      </c>
      <c r="H1859" t="n">
        <v>121.5</v>
      </c>
      <c r="I1859"/>
      <c r="J1859"/>
      <c r="K1859"/>
      <c r="L1859"/>
      <c r="M1859"/>
      <c r="N1859" t="s">
        <v>19</v>
      </c>
      <c r="O1859" t="s">
        <v>9</v>
      </c>
      <c r="P1859"/>
      <c r="Q1859" t="s">
        <v>10</v>
      </c>
      <c r="R1859" t="n">
        <v>12000.0</v>
      </c>
      <c r="S1859" t="n">
        <v>0.0</v>
      </c>
      <c r="T1859" t="s">
        <v>9</v>
      </c>
      <c r="U1859" t="s">
        <v>854</v>
      </c>
      <c r="V1859"/>
    </row>
    <row r="1860">
      <c r="A1860" t="s">
        <v>2173</v>
      </c>
      <c r="B1860"/>
      <c r="C1860" t="s">
        <v>2740</v>
      </c>
      <c r="D1860" t="s">
        <v>4</v>
      </c>
      <c r="E1860" t="s">
        <v>1065</v>
      </c>
      <c r="F1860" t="s">
        <v>2741</v>
      </c>
      <c r="G1860" t="s">
        <v>719</v>
      </c>
      <c r="H1860" t="n">
        <v>129.6</v>
      </c>
      <c r="I1860">
        <f>SUM(H1861:H1862)</f>
      </c>
      <c r="J1860">
        <f>I1861+52.2</f>
      </c>
      <c r="K1860"/>
      <c r="L1860"/>
      <c r="M1860"/>
      <c r="N1860" t="s">
        <v>19</v>
      </c>
      <c r="O1860" t="s">
        <v>9</v>
      </c>
      <c r="P1860"/>
      <c r="Q1860" t="s">
        <v>10</v>
      </c>
      <c r="R1860" t="n">
        <v>13000.0</v>
      </c>
      <c r="S1860" t="n">
        <v>0.0</v>
      </c>
      <c r="T1860" t="s">
        <v>9</v>
      </c>
      <c r="U1860" t="s">
        <v>854</v>
      </c>
      <c r="V1860"/>
    </row>
    <row r="1861">
      <c r="A1861" t="s">
        <v>2173</v>
      </c>
      <c r="B1861"/>
      <c r="C1861"/>
      <c r="D1861"/>
      <c r="E1861"/>
      <c r="F1861" t="s">
        <v>2742</v>
      </c>
      <c r="G1861" t="s">
        <v>719</v>
      </c>
      <c r="H1861" t="n">
        <v>130.4</v>
      </c>
      <c r="I1861"/>
      <c r="J1861"/>
      <c r="K1861"/>
      <c r="L1861"/>
      <c r="M1861"/>
      <c r="N1861" t="s">
        <v>19</v>
      </c>
      <c r="O1861" t="s">
        <v>9</v>
      </c>
      <c r="P1861"/>
      <c r="Q1861" t="s">
        <v>10</v>
      </c>
      <c r="R1861" t="n">
        <v>13000.0</v>
      </c>
      <c r="S1861" t="n">
        <v>0.0</v>
      </c>
      <c r="T1861" t="s">
        <v>9</v>
      </c>
      <c r="U1861" t="s">
        <v>854</v>
      </c>
      <c r="V1861"/>
    </row>
    <row r="1862">
      <c r="A1862" t="s">
        <v>2173</v>
      </c>
      <c r="B1862"/>
      <c r="C1862" t="s">
        <v>2743</v>
      </c>
      <c r="D1862" t="s">
        <v>4</v>
      </c>
      <c r="E1862" t="s">
        <v>2744</v>
      </c>
      <c r="F1862" t="s">
        <v>2745</v>
      </c>
      <c r="G1862" t="s">
        <v>2746</v>
      </c>
      <c r="H1862" t="n">
        <v>209.8</v>
      </c>
      <c r="I1862">
        <f>SUM(H1863:H1864)</f>
      </c>
      <c r="J1862">
        <f>I1863+61.4</f>
      </c>
      <c r="K1862"/>
      <c r="L1862"/>
      <c r="M1862"/>
      <c r="N1862" t="s">
        <v>19</v>
      </c>
      <c r="O1862" t="s">
        <v>9</v>
      </c>
      <c r="P1862"/>
      <c r="Q1862" t="s">
        <v>10</v>
      </c>
      <c r="R1862" t="n">
        <v>11300.0</v>
      </c>
      <c r="S1862" t="n">
        <v>1.0</v>
      </c>
      <c r="T1862" t="s">
        <v>9</v>
      </c>
      <c r="U1862" t="s">
        <v>854</v>
      </c>
      <c r="V1862"/>
    </row>
    <row r="1863">
      <c r="A1863" t="s">
        <v>2173</v>
      </c>
      <c r="B1863"/>
      <c r="C1863"/>
      <c r="D1863"/>
      <c r="E1863"/>
      <c r="F1863" t="s">
        <v>2747</v>
      </c>
      <c r="G1863" t="s">
        <v>2746</v>
      </c>
      <c r="H1863" t="n">
        <v>206.6</v>
      </c>
      <c r="I1863"/>
      <c r="J1863"/>
      <c r="K1863"/>
      <c r="L1863"/>
      <c r="M1863"/>
      <c r="N1863" t="s">
        <v>19</v>
      </c>
      <c r="O1863" t="s">
        <v>9</v>
      </c>
      <c r="P1863"/>
      <c r="Q1863" t="s">
        <v>10</v>
      </c>
      <c r="R1863" t="n">
        <v>11100.0</v>
      </c>
      <c r="S1863" t="n">
        <v>1.0</v>
      </c>
      <c r="T1863" t="s">
        <v>9</v>
      </c>
      <c r="U1863" t="s">
        <v>854</v>
      </c>
      <c r="V1863"/>
    </row>
    <row r="1864">
      <c r="A1864" t="s">
        <v>2173</v>
      </c>
      <c r="B1864"/>
      <c r="C1864" t="s">
        <v>2748</v>
      </c>
      <c r="D1864" t="s">
        <v>4</v>
      </c>
      <c r="E1864" t="s">
        <v>1689</v>
      </c>
      <c r="F1864" t="s">
        <v>2749</v>
      </c>
      <c r="G1864" t="s">
        <v>2750</v>
      </c>
      <c r="H1864" t="n">
        <v>211.8</v>
      </c>
      <c r="I1864">
        <f>SUM(H1865:H1866)</f>
      </c>
      <c r="J1864">
        <f>I1865+63.8</f>
      </c>
      <c r="K1864"/>
      <c r="L1864"/>
      <c r="M1864"/>
      <c r="N1864" t="s">
        <v>19</v>
      </c>
      <c r="O1864" t="s">
        <v>9</v>
      </c>
      <c r="P1864"/>
      <c r="Q1864" t="s">
        <v>10</v>
      </c>
      <c r="R1864" t="n">
        <v>11500.0</v>
      </c>
      <c r="S1864" t="n">
        <v>0.0</v>
      </c>
      <c r="T1864" t="s">
        <v>9</v>
      </c>
      <c r="U1864" t="s">
        <v>854</v>
      </c>
      <c r="V1864"/>
    </row>
    <row r="1865">
      <c r="A1865" t="s">
        <v>2173</v>
      </c>
      <c r="B1865"/>
      <c r="C1865"/>
      <c r="D1865"/>
      <c r="E1865"/>
      <c r="F1865" t="s">
        <v>2751</v>
      </c>
      <c r="G1865" t="s">
        <v>2750</v>
      </c>
      <c r="H1865" t="n">
        <v>215.8</v>
      </c>
      <c r="I1865"/>
      <c r="J1865"/>
      <c r="K1865"/>
      <c r="L1865"/>
      <c r="M1865"/>
      <c r="N1865" t="s">
        <v>19</v>
      </c>
      <c r="O1865" t="s">
        <v>9</v>
      </c>
      <c r="P1865"/>
      <c r="Q1865" t="s">
        <v>10</v>
      </c>
      <c r="R1865" t="n">
        <v>11700.0</v>
      </c>
      <c r="S1865" t="n">
        <v>0.0</v>
      </c>
      <c r="T1865" t="s">
        <v>9</v>
      </c>
      <c r="U1865" t="s">
        <v>854</v>
      </c>
      <c r="V1865"/>
    </row>
    <row r="1866">
      <c r="A1866" t="s">
        <v>2173</v>
      </c>
      <c r="B1866" t="n">
        <v>45487.0</v>
      </c>
      <c r="C1866" t="s">
        <v>2752</v>
      </c>
      <c r="D1866" t="s">
        <v>4</v>
      </c>
      <c r="E1866" t="s">
        <v>1689</v>
      </c>
      <c r="F1866" t="s">
        <v>2753</v>
      </c>
      <c r="G1866" t="s">
        <v>2750</v>
      </c>
      <c r="H1866" t="n">
        <v>212.0</v>
      </c>
      <c r="I1866">
        <f>SUM(H1867:H1868)</f>
      </c>
      <c r="J1866">
        <f>I1867+63.8</f>
      </c>
      <c r="K1866"/>
      <c r="L1866"/>
      <c r="M1866"/>
      <c r="N1866" t="s">
        <v>19</v>
      </c>
      <c r="O1866" t="s">
        <v>9</v>
      </c>
      <c r="P1866"/>
      <c r="Q1866" t="s">
        <v>10</v>
      </c>
      <c r="R1866" t="n">
        <v>11500.0</v>
      </c>
      <c r="S1866" t="n">
        <v>0.0</v>
      </c>
      <c r="T1866" t="s">
        <v>9</v>
      </c>
      <c r="U1866" t="s">
        <v>854</v>
      </c>
      <c r="V1866"/>
    </row>
    <row r="1867">
      <c r="A1867" t="s">
        <v>2173</v>
      </c>
      <c r="B1867"/>
      <c r="C1867"/>
      <c r="D1867"/>
      <c r="E1867"/>
      <c r="F1867" t="s">
        <v>2754</v>
      </c>
      <c r="G1867" t="s">
        <v>2750</v>
      </c>
      <c r="H1867" t="n">
        <v>209.2</v>
      </c>
      <c r="I1867"/>
      <c r="J1867"/>
      <c r="K1867"/>
      <c r="L1867"/>
      <c r="M1867"/>
      <c r="N1867" t="s">
        <v>19</v>
      </c>
      <c r="O1867" t="s">
        <v>9</v>
      </c>
      <c r="P1867"/>
      <c r="Q1867" t="s">
        <v>10</v>
      </c>
      <c r="R1867" t="n">
        <v>11300.0</v>
      </c>
      <c r="S1867" t="n">
        <v>0.0</v>
      </c>
      <c r="T1867" t="s">
        <v>9</v>
      </c>
      <c r="U1867" t="s">
        <v>854</v>
      </c>
      <c r="V1867"/>
    </row>
    <row r="1868">
      <c r="A1868" t="s">
        <v>2173</v>
      </c>
      <c r="B1868"/>
      <c r="C1868" t="s">
        <v>2755</v>
      </c>
      <c r="D1868" t="s">
        <v>4</v>
      </c>
      <c r="E1868" t="s">
        <v>1689</v>
      </c>
      <c r="F1868" t="s">
        <v>2756</v>
      </c>
      <c r="G1868" t="s">
        <v>1133</v>
      </c>
      <c r="H1868" t="n">
        <v>173.6</v>
      </c>
      <c r="I1868">
        <f>SUM(H1869:H1870)</f>
      </c>
      <c r="J1868">
        <f>I1869+63.4</f>
      </c>
      <c r="K1868"/>
      <c r="L1868"/>
      <c r="M1868"/>
      <c r="N1868" t="s">
        <v>19</v>
      </c>
      <c r="O1868" t="s">
        <v>9</v>
      </c>
      <c r="P1868"/>
      <c r="Q1868" t="s">
        <v>10</v>
      </c>
      <c r="R1868" t="n">
        <v>11600.0</v>
      </c>
      <c r="S1868" t="n">
        <v>1.0</v>
      </c>
      <c r="T1868" t="s">
        <v>9</v>
      </c>
      <c r="U1868" t="s">
        <v>854</v>
      </c>
      <c r="V1868"/>
    </row>
    <row r="1869">
      <c r="A1869" t="s">
        <v>2173</v>
      </c>
      <c r="B1869"/>
      <c r="C1869"/>
      <c r="D1869"/>
      <c r="E1869"/>
      <c r="F1869" t="s">
        <v>2757</v>
      </c>
      <c r="G1869" t="s">
        <v>1133</v>
      </c>
      <c r="H1869" t="n">
        <v>172.0</v>
      </c>
      <c r="I1869"/>
      <c r="J1869"/>
      <c r="K1869"/>
      <c r="L1869"/>
      <c r="M1869"/>
      <c r="N1869" t="s">
        <v>19</v>
      </c>
      <c r="O1869" t="s">
        <v>9</v>
      </c>
      <c r="P1869"/>
      <c r="Q1869" t="s">
        <v>10</v>
      </c>
      <c r="R1869" t="n">
        <v>11500.0</v>
      </c>
      <c r="S1869" t="n">
        <v>1.0</v>
      </c>
      <c r="T1869" t="s">
        <v>9</v>
      </c>
      <c r="U1869" t="s">
        <v>854</v>
      </c>
      <c r="V1869"/>
    </row>
    <row r="1870">
      <c r="A1870" t="s">
        <v>2173</v>
      </c>
      <c r="B1870"/>
      <c r="C1870" t="s">
        <v>2758</v>
      </c>
      <c r="D1870" t="s">
        <v>4</v>
      </c>
      <c r="E1870" t="s">
        <v>1757</v>
      </c>
      <c r="F1870" t="s">
        <v>2759</v>
      </c>
      <c r="G1870" t="s">
        <v>2760</v>
      </c>
      <c r="H1870" t="n">
        <v>138.2</v>
      </c>
      <c r="I1870">
        <f>SUM(H1871:H1872)</f>
      </c>
      <c r="J1870">
        <f>I1871+50.8</f>
      </c>
      <c r="K1870"/>
      <c r="L1870"/>
      <c r="M1870"/>
      <c r="N1870" t="s">
        <v>19</v>
      </c>
      <c r="O1870" t="s">
        <v>9</v>
      </c>
      <c r="P1870"/>
      <c r="Q1870" t="s">
        <v>10</v>
      </c>
      <c r="R1870" t="n">
        <v>12100.0</v>
      </c>
      <c r="S1870" t="n">
        <v>0.0</v>
      </c>
      <c r="T1870" t="s">
        <v>9</v>
      </c>
      <c r="U1870" t="s">
        <v>854</v>
      </c>
      <c r="V1870"/>
    </row>
    <row r="1871">
      <c r="A1871" t="s">
        <v>2173</v>
      </c>
      <c r="B1871"/>
      <c r="C1871"/>
      <c r="D1871"/>
      <c r="E1871"/>
      <c r="F1871" t="s">
        <v>2761</v>
      </c>
      <c r="G1871" t="s">
        <v>2760</v>
      </c>
      <c r="H1871" t="n">
        <v>139.0</v>
      </c>
      <c r="I1871"/>
      <c r="J1871"/>
      <c r="K1871"/>
      <c r="L1871"/>
      <c r="M1871"/>
      <c r="N1871" t="s">
        <v>19</v>
      </c>
      <c r="O1871" t="s">
        <v>9</v>
      </c>
      <c r="P1871"/>
      <c r="Q1871" t="s">
        <v>10</v>
      </c>
      <c r="R1871" t="n">
        <v>12200.0</v>
      </c>
      <c r="S1871" t="n">
        <v>0.0</v>
      </c>
      <c r="T1871" t="s">
        <v>9</v>
      </c>
      <c r="U1871" t="s">
        <v>854</v>
      </c>
      <c r="V1871"/>
    </row>
    <row r="1872">
      <c r="A1872" t="s">
        <v>2173</v>
      </c>
      <c r="B1872"/>
      <c r="C1872" t="s">
        <v>2762</v>
      </c>
      <c r="D1872" t="s">
        <v>4</v>
      </c>
      <c r="E1872" t="s">
        <v>1757</v>
      </c>
      <c r="F1872" t="s">
        <v>2763</v>
      </c>
      <c r="G1872" t="s">
        <v>2760</v>
      </c>
      <c r="H1872" t="n">
        <v>138.8</v>
      </c>
      <c r="I1872">
        <f>SUM(H1873:H1874)</f>
      </c>
      <c r="J1872">
        <f>I1873+50.8</f>
      </c>
      <c r="K1872"/>
      <c r="L1872"/>
      <c r="M1872"/>
      <c r="N1872" t="s">
        <v>19</v>
      </c>
      <c r="O1872" t="s">
        <v>9</v>
      </c>
      <c r="P1872"/>
      <c r="Q1872" t="s">
        <v>10</v>
      </c>
      <c r="R1872" t="n">
        <v>12100.0</v>
      </c>
      <c r="S1872" t="n">
        <v>0.0</v>
      </c>
      <c r="T1872" t="s">
        <v>9</v>
      </c>
      <c r="U1872" t="s">
        <v>854</v>
      </c>
      <c r="V1872"/>
    </row>
    <row r="1873">
      <c r="A1873" t="s">
        <v>2173</v>
      </c>
      <c r="B1873"/>
      <c r="C1873"/>
      <c r="D1873"/>
      <c r="E1873"/>
      <c r="F1873" t="s">
        <v>2764</v>
      </c>
      <c r="G1873" t="s">
        <v>2760</v>
      </c>
      <c r="H1873" t="n">
        <v>139.8</v>
      </c>
      <c r="I1873"/>
      <c r="J1873"/>
      <c r="K1873"/>
      <c r="L1873"/>
      <c r="M1873"/>
      <c r="N1873" t="s">
        <v>19</v>
      </c>
      <c r="O1873" t="s">
        <v>9</v>
      </c>
      <c r="P1873"/>
      <c r="Q1873" t="s">
        <v>10</v>
      </c>
      <c r="R1873" t="n">
        <v>12200.0</v>
      </c>
      <c r="S1873" t="n">
        <v>0.0</v>
      </c>
      <c r="T1873" t="s">
        <v>9</v>
      </c>
      <c r="U1873" t="s">
        <v>854</v>
      </c>
      <c r="V1873"/>
    </row>
    <row r="1874">
      <c r="A1874" t="s">
        <v>2173</v>
      </c>
      <c r="B1874"/>
      <c r="C1874" t="s">
        <v>2765</v>
      </c>
      <c r="D1874" t="s">
        <v>4</v>
      </c>
      <c r="E1874" t="s">
        <v>1757</v>
      </c>
      <c r="F1874" t="s">
        <v>2766</v>
      </c>
      <c r="G1874" t="s">
        <v>2760</v>
      </c>
      <c r="H1874" t="n">
        <v>138.6</v>
      </c>
      <c r="I1874">
        <f>SUM(H1875:H1876)</f>
      </c>
      <c r="J1874">
        <f>I1875+50.8</f>
      </c>
      <c r="K1874"/>
      <c r="L1874"/>
      <c r="M1874"/>
      <c r="N1874" t="s">
        <v>19</v>
      </c>
      <c r="O1874" t="s">
        <v>9</v>
      </c>
      <c r="P1874"/>
      <c r="Q1874" t="s">
        <v>10</v>
      </c>
      <c r="R1874" t="n">
        <v>12100.0</v>
      </c>
      <c r="S1874" t="n">
        <v>0.0</v>
      </c>
      <c r="T1874" t="s">
        <v>9</v>
      </c>
      <c r="U1874" t="s">
        <v>854</v>
      </c>
      <c r="V1874"/>
    </row>
    <row r="1875">
      <c r="A1875" t="s">
        <v>2173</v>
      </c>
      <c r="B1875"/>
      <c r="C1875"/>
      <c r="D1875"/>
      <c r="E1875"/>
      <c r="F1875" t="s">
        <v>2767</v>
      </c>
      <c r="G1875" t="s">
        <v>2760</v>
      </c>
      <c r="H1875" t="n">
        <v>139.4</v>
      </c>
      <c r="I1875"/>
      <c r="J1875"/>
      <c r="K1875"/>
      <c r="L1875"/>
      <c r="M1875"/>
      <c r="N1875" t="s">
        <v>19</v>
      </c>
      <c r="O1875" t="s">
        <v>9</v>
      </c>
      <c r="P1875"/>
      <c r="Q1875" t="s">
        <v>10</v>
      </c>
      <c r="R1875" t="n">
        <v>12200.0</v>
      </c>
      <c r="S1875" t="n">
        <v>0.0</v>
      </c>
      <c r="T1875" t="s">
        <v>9</v>
      </c>
      <c r="U1875" t="s">
        <v>854</v>
      </c>
      <c r="V1875"/>
    </row>
    <row r="1876">
      <c r="A1876" t="s">
        <v>2173</v>
      </c>
      <c r="B1876"/>
      <c r="C1876" t="s">
        <v>2768</v>
      </c>
      <c r="D1876" t="s">
        <v>4</v>
      </c>
      <c r="E1876" t="s">
        <v>1757</v>
      </c>
      <c r="F1876" t="s">
        <v>2769</v>
      </c>
      <c r="G1876" t="s">
        <v>2760</v>
      </c>
      <c r="H1876" t="n">
        <v>139.8</v>
      </c>
      <c r="I1876">
        <f>SUM(H1877:H1878)</f>
      </c>
      <c r="J1876">
        <f>I1877+50.8</f>
      </c>
      <c r="K1876"/>
      <c r="L1876"/>
      <c r="M1876"/>
      <c r="N1876" t="s">
        <v>19</v>
      </c>
      <c r="O1876" t="s">
        <v>9</v>
      </c>
      <c r="P1876"/>
      <c r="Q1876" t="s">
        <v>10</v>
      </c>
      <c r="R1876" t="n">
        <v>12200.0</v>
      </c>
      <c r="S1876" t="n">
        <v>0.0</v>
      </c>
      <c r="T1876" t="s">
        <v>9</v>
      </c>
      <c r="U1876" t="s">
        <v>854</v>
      </c>
      <c r="V1876"/>
    </row>
    <row r="1877">
      <c r="A1877" t="s">
        <v>2173</v>
      </c>
      <c r="B1877"/>
      <c r="C1877"/>
      <c r="D1877"/>
      <c r="E1877"/>
      <c r="F1877" t="s">
        <v>2770</v>
      </c>
      <c r="G1877" t="s">
        <v>2760</v>
      </c>
      <c r="H1877" t="n">
        <v>139.2</v>
      </c>
      <c r="I1877"/>
      <c r="J1877"/>
      <c r="K1877"/>
      <c r="L1877"/>
      <c r="M1877"/>
      <c r="N1877" t="s">
        <v>19</v>
      </c>
      <c r="O1877" t="s">
        <v>9</v>
      </c>
      <c r="P1877"/>
      <c r="Q1877" t="s">
        <v>10</v>
      </c>
      <c r="R1877" t="n">
        <v>12200.0</v>
      </c>
      <c r="S1877" t="n">
        <v>0.0</v>
      </c>
      <c r="T1877" t="s">
        <v>9</v>
      </c>
      <c r="U1877" t="s">
        <v>854</v>
      </c>
      <c r="V1877"/>
    </row>
    <row r="1878">
      <c r="A1878" t="s">
        <v>2173</v>
      </c>
      <c r="B1878"/>
      <c r="C1878" t="s">
        <v>2771</v>
      </c>
      <c r="D1878" t="s">
        <v>4</v>
      </c>
      <c r="E1878" t="s">
        <v>1757</v>
      </c>
      <c r="F1878" t="s">
        <v>2772</v>
      </c>
      <c r="G1878" t="s">
        <v>2760</v>
      </c>
      <c r="H1878" t="n">
        <v>144.8</v>
      </c>
      <c r="I1878">
        <f>SUM(H1879:H1880)</f>
      </c>
      <c r="J1878">
        <f>I1879+50.8</f>
      </c>
      <c r="K1878"/>
      <c r="L1878"/>
      <c r="M1878"/>
      <c r="N1878" t="s">
        <v>19</v>
      </c>
      <c r="O1878" t="s">
        <v>9</v>
      </c>
      <c r="P1878"/>
      <c r="Q1878" t="s">
        <v>10</v>
      </c>
      <c r="R1878" t="n">
        <v>12700.0</v>
      </c>
      <c r="S1878" t="n">
        <v>0.0</v>
      </c>
      <c r="T1878" t="s">
        <v>9</v>
      </c>
      <c r="U1878" t="s">
        <v>854</v>
      </c>
      <c r="V1878"/>
    </row>
    <row r="1879">
      <c r="A1879" t="s">
        <v>2173</v>
      </c>
      <c r="B1879"/>
      <c r="C1879"/>
      <c r="D1879"/>
      <c r="E1879"/>
      <c r="F1879" t="s">
        <v>2773</v>
      </c>
      <c r="G1879" t="s">
        <v>2760</v>
      </c>
      <c r="H1879" t="n">
        <v>145.0</v>
      </c>
      <c r="I1879"/>
      <c r="J1879"/>
      <c r="K1879"/>
      <c r="L1879"/>
      <c r="M1879"/>
      <c r="N1879" t="s">
        <v>19</v>
      </c>
      <c r="O1879" t="s">
        <v>9</v>
      </c>
      <c r="P1879"/>
      <c r="Q1879" t="s">
        <v>10</v>
      </c>
      <c r="R1879" t="n">
        <v>12700.0</v>
      </c>
      <c r="S1879" t="n">
        <v>0.0</v>
      </c>
      <c r="T1879" t="s">
        <v>9</v>
      </c>
      <c r="U1879" t="s">
        <v>854</v>
      </c>
      <c r="V1879"/>
    </row>
    <row r="1880">
      <c r="A1880" t="s">
        <v>2173</v>
      </c>
      <c r="B1880"/>
      <c r="C1880" t="s">
        <v>2774</v>
      </c>
      <c r="D1880" t="s">
        <v>4</v>
      </c>
      <c r="E1880" t="s">
        <v>1757</v>
      </c>
      <c r="F1880" t="s">
        <v>2775</v>
      </c>
      <c r="G1880" t="s">
        <v>2760</v>
      </c>
      <c r="H1880" t="n">
        <v>140.4</v>
      </c>
      <c r="I1880">
        <f>SUM(H1881:H1882)</f>
      </c>
      <c r="J1880">
        <f>I1881+50.8</f>
      </c>
      <c r="K1880"/>
      <c r="L1880"/>
      <c r="M1880"/>
      <c r="N1880" t="s">
        <v>19</v>
      </c>
      <c r="O1880" t="s">
        <v>9</v>
      </c>
      <c r="P1880"/>
      <c r="Q1880" t="s">
        <v>10</v>
      </c>
      <c r="R1880" t="n">
        <v>12300.0</v>
      </c>
      <c r="S1880" t="n">
        <v>0.0</v>
      </c>
      <c r="T1880" t="s">
        <v>9</v>
      </c>
      <c r="U1880" t="s">
        <v>854</v>
      </c>
      <c r="V1880"/>
    </row>
    <row r="1881">
      <c r="A1881" t="s">
        <v>2173</v>
      </c>
      <c r="B1881"/>
      <c r="C1881"/>
      <c r="D1881"/>
      <c r="E1881"/>
      <c r="F1881" t="s">
        <v>2776</v>
      </c>
      <c r="G1881" t="s">
        <v>2760</v>
      </c>
      <c r="H1881" t="n">
        <v>139.8</v>
      </c>
      <c r="I1881"/>
      <c r="J1881"/>
      <c r="K1881"/>
      <c r="L1881"/>
      <c r="M1881"/>
      <c r="N1881" t="s">
        <v>19</v>
      </c>
      <c r="O1881" t="s">
        <v>9</v>
      </c>
      <c r="P1881"/>
      <c r="Q1881" t="s">
        <v>10</v>
      </c>
      <c r="R1881" t="n">
        <v>12200.0</v>
      </c>
      <c r="S1881" t="n">
        <v>0.0</v>
      </c>
      <c r="T1881" t="s">
        <v>9</v>
      </c>
      <c r="U1881" t="s">
        <v>854</v>
      </c>
      <c r="V1881"/>
    </row>
    <row r="1882">
      <c r="A1882" t="s">
        <v>2173</v>
      </c>
      <c r="B1882"/>
      <c r="C1882" t="s">
        <v>2777</v>
      </c>
      <c r="D1882" t="s">
        <v>4</v>
      </c>
      <c r="E1882" t="s">
        <v>1757</v>
      </c>
      <c r="F1882" t="s">
        <v>2778</v>
      </c>
      <c r="G1882" t="s">
        <v>2760</v>
      </c>
      <c r="H1882" t="n">
        <v>146.4</v>
      </c>
      <c r="I1882">
        <f>SUM(H1883:H1884)</f>
      </c>
      <c r="J1882">
        <f>I1883+50.8</f>
      </c>
      <c r="K1882"/>
      <c r="L1882"/>
      <c r="M1882"/>
      <c r="N1882" t="s">
        <v>19</v>
      </c>
      <c r="O1882" t="s">
        <v>9</v>
      </c>
      <c r="P1882"/>
      <c r="Q1882" t="s">
        <v>10</v>
      </c>
      <c r="R1882" t="n">
        <v>12800.0</v>
      </c>
      <c r="S1882" t="n">
        <v>0.0</v>
      </c>
      <c r="T1882" t="s">
        <v>9</v>
      </c>
      <c r="U1882" t="s">
        <v>854</v>
      </c>
      <c r="V1882"/>
    </row>
    <row r="1883">
      <c r="A1883" t="s">
        <v>2173</v>
      </c>
      <c r="B1883"/>
      <c r="C1883"/>
      <c r="D1883"/>
      <c r="E1883"/>
      <c r="F1883" t="s">
        <v>2779</v>
      </c>
      <c r="G1883" t="s">
        <v>2760</v>
      </c>
      <c r="H1883" t="n">
        <v>146.2</v>
      </c>
      <c r="I1883"/>
      <c r="J1883"/>
      <c r="K1883"/>
      <c r="L1883"/>
      <c r="M1883"/>
      <c r="N1883" t="s">
        <v>19</v>
      </c>
      <c r="O1883" t="s">
        <v>9</v>
      </c>
      <c r="P1883"/>
      <c r="Q1883" t="s">
        <v>10</v>
      </c>
      <c r="R1883" t="n">
        <v>12800.0</v>
      </c>
      <c r="S1883" t="n">
        <v>0.0</v>
      </c>
      <c r="T1883" t="s">
        <v>9</v>
      </c>
      <c r="U1883" t="s">
        <v>854</v>
      </c>
      <c r="V1883"/>
    </row>
    <row r="1884">
      <c r="A1884" t="s">
        <v>2173</v>
      </c>
      <c r="B1884"/>
      <c r="C1884" t="s">
        <v>2780</v>
      </c>
      <c r="D1884" t="s">
        <v>4</v>
      </c>
      <c r="E1884" t="s">
        <v>1757</v>
      </c>
      <c r="F1884" t="s">
        <v>2781</v>
      </c>
      <c r="G1884" t="s">
        <v>2760</v>
      </c>
      <c r="H1884" t="n">
        <v>144.0</v>
      </c>
      <c r="I1884">
        <f>SUM(H1885:H1886)</f>
      </c>
      <c r="J1884">
        <f>I1885+50.8</f>
      </c>
      <c r="K1884"/>
      <c r="L1884"/>
      <c r="M1884"/>
      <c r="N1884" t="s">
        <v>19</v>
      </c>
      <c r="O1884" t="s">
        <v>9</v>
      </c>
      <c r="P1884"/>
      <c r="Q1884" t="s">
        <v>10</v>
      </c>
      <c r="R1884" t="n">
        <v>12600.0</v>
      </c>
      <c r="S1884" t="n">
        <v>0.0</v>
      </c>
      <c r="T1884" t="s">
        <v>9</v>
      </c>
      <c r="U1884" t="s">
        <v>854</v>
      </c>
      <c r="V1884"/>
    </row>
    <row r="1885">
      <c r="A1885" t="s">
        <v>2173</v>
      </c>
      <c r="B1885"/>
      <c r="C1885"/>
      <c r="D1885"/>
      <c r="E1885"/>
      <c r="F1885" t="s">
        <v>2782</v>
      </c>
      <c r="G1885" t="s">
        <v>2760</v>
      </c>
      <c r="H1885" t="n">
        <v>144.6</v>
      </c>
      <c r="I1885"/>
      <c r="J1885"/>
      <c r="K1885"/>
      <c r="L1885"/>
      <c r="M1885"/>
      <c r="N1885" t="s">
        <v>19</v>
      </c>
      <c r="O1885" t="s">
        <v>9</v>
      </c>
      <c r="P1885"/>
      <c r="Q1885" t="s">
        <v>10</v>
      </c>
      <c r="R1885" t="n">
        <v>12700.0</v>
      </c>
      <c r="S1885" t="n">
        <v>0.0</v>
      </c>
      <c r="T1885" t="s">
        <v>9</v>
      </c>
      <c r="U1885" t="s">
        <v>854</v>
      </c>
      <c r="V1885"/>
    </row>
    <row r="1886">
      <c r="A1886" t="s">
        <v>2173</v>
      </c>
      <c r="B1886"/>
      <c r="C1886" t="s">
        <v>2783</v>
      </c>
      <c r="D1886" t="s">
        <v>4</v>
      </c>
      <c r="E1886" t="s">
        <v>1757</v>
      </c>
      <c r="F1886" t="s">
        <v>2784</v>
      </c>
      <c r="G1886" t="s">
        <v>2760</v>
      </c>
      <c r="H1886" t="n">
        <v>144.2</v>
      </c>
      <c r="I1886">
        <f>SUM(H1887:H1888)</f>
      </c>
      <c r="J1886">
        <f>I1887+50.8</f>
      </c>
      <c r="K1886"/>
      <c r="L1886"/>
      <c r="M1886"/>
      <c r="N1886" t="s">
        <v>19</v>
      </c>
      <c r="O1886" t="s">
        <v>9</v>
      </c>
      <c r="P1886"/>
      <c r="Q1886" t="s">
        <v>10</v>
      </c>
      <c r="R1886" t="n">
        <v>12600.0</v>
      </c>
      <c r="S1886" t="n">
        <v>0.0</v>
      </c>
      <c r="T1886" t="s">
        <v>9</v>
      </c>
      <c r="U1886" t="s">
        <v>854</v>
      </c>
      <c r="V1886"/>
    </row>
    <row r="1887">
      <c r="A1887" t="s">
        <v>2173</v>
      </c>
      <c r="B1887"/>
      <c r="C1887"/>
      <c r="D1887"/>
      <c r="E1887"/>
      <c r="F1887" t="s">
        <v>2785</v>
      </c>
      <c r="G1887" t="s">
        <v>2760</v>
      </c>
      <c r="H1887" t="n">
        <v>144.0</v>
      </c>
      <c r="I1887"/>
      <c r="J1887"/>
      <c r="K1887"/>
      <c r="L1887"/>
      <c r="M1887"/>
      <c r="N1887" t="s">
        <v>19</v>
      </c>
      <c r="O1887" t="s">
        <v>9</v>
      </c>
      <c r="P1887"/>
      <c r="Q1887" t="s">
        <v>10</v>
      </c>
      <c r="R1887" t="n">
        <v>12600.0</v>
      </c>
      <c r="S1887" t="n">
        <v>0.0</v>
      </c>
      <c r="T1887" t="s">
        <v>9</v>
      </c>
      <c r="U1887" t="s">
        <v>854</v>
      </c>
      <c r="V1887"/>
    </row>
    <row r="1888">
      <c r="A1888" t="s">
        <v>2173</v>
      </c>
      <c r="B1888"/>
      <c r="C1888" t="s">
        <v>2786</v>
      </c>
      <c r="D1888" t="s">
        <v>4</v>
      </c>
      <c r="E1888" t="s">
        <v>1757</v>
      </c>
      <c r="F1888" t="s">
        <v>2787</v>
      </c>
      <c r="G1888" t="s">
        <v>2760</v>
      </c>
      <c r="H1888" t="n">
        <v>144.0</v>
      </c>
      <c r="I1888">
        <f>SUM(H1889:H1890)</f>
      </c>
      <c r="J1888">
        <f>I1889+50.8</f>
      </c>
      <c r="K1888"/>
      <c r="L1888"/>
      <c r="M1888"/>
      <c r="N1888" t="s">
        <v>19</v>
      </c>
      <c r="O1888" t="s">
        <v>9</v>
      </c>
      <c r="P1888"/>
      <c r="Q1888" t="s">
        <v>10</v>
      </c>
      <c r="R1888" t="n">
        <v>12600.0</v>
      </c>
      <c r="S1888" t="n">
        <v>0.0</v>
      </c>
      <c r="T1888" t="s">
        <v>9</v>
      </c>
      <c r="U1888" t="s">
        <v>854</v>
      </c>
      <c r="V1888"/>
    </row>
    <row r="1889">
      <c r="A1889" t="s">
        <v>2173</v>
      </c>
      <c r="B1889"/>
      <c r="C1889"/>
      <c r="D1889"/>
      <c r="E1889"/>
      <c r="F1889" t="s">
        <v>2788</v>
      </c>
      <c r="G1889" t="s">
        <v>2760</v>
      </c>
      <c r="H1889" t="n">
        <v>144.2</v>
      </c>
      <c r="I1889"/>
      <c r="J1889"/>
      <c r="K1889"/>
      <c r="L1889"/>
      <c r="M1889"/>
      <c r="N1889" t="s">
        <v>19</v>
      </c>
      <c r="O1889" t="s">
        <v>9</v>
      </c>
      <c r="P1889"/>
      <c r="Q1889" t="s">
        <v>10</v>
      </c>
      <c r="R1889" t="n">
        <v>12600.0</v>
      </c>
      <c r="S1889" t="n">
        <v>0.0</v>
      </c>
      <c r="T1889" t="s">
        <v>9</v>
      </c>
      <c r="U1889" t="s">
        <v>854</v>
      </c>
      <c r="V1889"/>
    </row>
    <row r="1890">
      <c r="A1890" t="s">
        <v>2173</v>
      </c>
      <c r="B1890"/>
      <c r="C1890" t="s">
        <v>2789</v>
      </c>
      <c r="D1890" t="s">
        <v>4</v>
      </c>
      <c r="E1890" t="s">
        <v>1757</v>
      </c>
      <c r="F1890" t="s">
        <v>2790</v>
      </c>
      <c r="G1890" t="s">
        <v>2760</v>
      </c>
      <c r="H1890" t="n">
        <v>143.0</v>
      </c>
      <c r="I1890">
        <f>SUM(H1891:H1892)</f>
      </c>
      <c r="J1890">
        <f>I1891+50.8</f>
      </c>
      <c r="K1890"/>
      <c r="L1890"/>
      <c r="M1890"/>
      <c r="N1890" t="s">
        <v>19</v>
      </c>
      <c r="O1890" t="s">
        <v>9</v>
      </c>
      <c r="P1890"/>
      <c r="Q1890" t="s">
        <v>10</v>
      </c>
      <c r="R1890" t="n">
        <v>12500.0</v>
      </c>
      <c r="S1890" t="n">
        <v>1.0</v>
      </c>
      <c r="T1890" t="s">
        <v>9</v>
      </c>
      <c r="U1890" t="s">
        <v>854</v>
      </c>
      <c r="V1890"/>
    </row>
    <row r="1891">
      <c r="A1891" t="s">
        <v>2173</v>
      </c>
      <c r="B1891"/>
      <c r="C1891"/>
      <c r="D1891"/>
      <c r="E1891"/>
      <c r="F1891" t="s">
        <v>2791</v>
      </c>
      <c r="G1891" t="s">
        <v>2760</v>
      </c>
      <c r="H1891" t="n">
        <v>141.8</v>
      </c>
      <c r="I1891"/>
      <c r="J1891"/>
      <c r="K1891"/>
      <c r="L1891"/>
      <c r="M1891"/>
      <c r="N1891" t="s">
        <v>19</v>
      </c>
      <c r="O1891" t="s">
        <v>9</v>
      </c>
      <c r="P1891"/>
      <c r="Q1891" t="s">
        <v>10</v>
      </c>
      <c r="R1891" t="n">
        <v>12400.0</v>
      </c>
      <c r="S1891" t="n">
        <v>1.0</v>
      </c>
      <c r="T1891" t="s">
        <v>9</v>
      </c>
      <c r="U1891" t="s">
        <v>854</v>
      </c>
      <c r="V1891"/>
    </row>
    <row r="1892">
      <c r="A1892" t="s">
        <v>2173</v>
      </c>
      <c r="B1892"/>
      <c r="C1892" t="s">
        <v>2792</v>
      </c>
      <c r="D1892" t="s">
        <v>4</v>
      </c>
      <c r="E1892" t="s">
        <v>1757</v>
      </c>
      <c r="F1892" t="s">
        <v>2793</v>
      </c>
      <c r="G1892" t="s">
        <v>2760</v>
      </c>
      <c r="H1892" t="n">
        <v>143.4</v>
      </c>
      <c r="I1892">
        <f>SUM(H1893:H1894)</f>
      </c>
      <c r="J1892">
        <f>I1893+50.8</f>
      </c>
      <c r="K1892"/>
      <c r="L1892"/>
      <c r="M1892"/>
      <c r="N1892" t="s">
        <v>19</v>
      </c>
      <c r="O1892" t="s">
        <v>9</v>
      </c>
      <c r="P1892"/>
      <c r="Q1892" t="s">
        <v>10</v>
      </c>
      <c r="R1892" t="n">
        <v>12500.0</v>
      </c>
      <c r="S1892" t="n">
        <v>0.0</v>
      </c>
      <c r="T1892" t="s">
        <v>9</v>
      </c>
      <c r="U1892" t="s">
        <v>854</v>
      </c>
      <c r="V1892"/>
    </row>
    <row r="1893">
      <c r="A1893" t="s">
        <v>2173</v>
      </c>
      <c r="B1893"/>
      <c r="C1893"/>
      <c r="D1893"/>
      <c r="E1893"/>
      <c r="F1893" t="s">
        <v>2794</v>
      </c>
      <c r="G1893" t="s">
        <v>2760</v>
      </c>
      <c r="H1893" t="n">
        <v>144.0</v>
      </c>
      <c r="I1893"/>
      <c r="J1893"/>
      <c r="K1893"/>
      <c r="L1893"/>
      <c r="M1893"/>
      <c r="N1893" t="s">
        <v>19</v>
      </c>
      <c r="O1893" t="s">
        <v>9</v>
      </c>
      <c r="P1893"/>
      <c r="Q1893" t="s">
        <v>10</v>
      </c>
      <c r="R1893" t="n">
        <v>12600.0</v>
      </c>
      <c r="S1893" t="n">
        <v>0.0</v>
      </c>
      <c r="T1893" t="s">
        <v>9</v>
      </c>
      <c r="U1893" t="s">
        <v>854</v>
      </c>
      <c r="V1893"/>
    </row>
    <row r="1894">
      <c r="A1894" t="s">
        <v>2173</v>
      </c>
      <c r="B1894"/>
      <c r="C1894" t="s">
        <v>2795</v>
      </c>
      <c r="D1894" t="s">
        <v>4</v>
      </c>
      <c r="E1894" t="s">
        <v>1757</v>
      </c>
      <c r="F1894" t="s">
        <v>2796</v>
      </c>
      <c r="G1894" t="s">
        <v>2760</v>
      </c>
      <c r="H1894" t="n">
        <v>144.0</v>
      </c>
      <c r="I1894">
        <f>SUM(H1895:H1896)</f>
      </c>
      <c r="J1894">
        <f>I1895+50.8</f>
      </c>
      <c r="K1894"/>
      <c r="L1894"/>
      <c r="M1894"/>
      <c r="N1894" t="s">
        <v>19</v>
      </c>
      <c r="O1894" t="s">
        <v>9</v>
      </c>
      <c r="P1894"/>
      <c r="Q1894" t="s">
        <v>10</v>
      </c>
      <c r="R1894" t="n">
        <v>12600.0</v>
      </c>
      <c r="S1894" t="n">
        <v>0.0</v>
      </c>
      <c r="T1894" t="s">
        <v>9</v>
      </c>
      <c r="U1894" t="s">
        <v>854</v>
      </c>
      <c r="V1894"/>
    </row>
    <row r="1895">
      <c r="A1895" t="s">
        <v>2173</v>
      </c>
      <c r="B1895"/>
      <c r="C1895"/>
      <c r="D1895"/>
      <c r="E1895"/>
      <c r="F1895" t="s">
        <v>2797</v>
      </c>
      <c r="G1895" t="s">
        <v>2760</v>
      </c>
      <c r="H1895" t="n">
        <v>143.6</v>
      </c>
      <c r="I1895"/>
      <c r="J1895"/>
      <c r="K1895"/>
      <c r="L1895"/>
      <c r="M1895"/>
      <c r="N1895" t="s">
        <v>19</v>
      </c>
      <c r="O1895" t="s">
        <v>9</v>
      </c>
      <c r="P1895"/>
      <c r="Q1895" t="s">
        <v>10</v>
      </c>
      <c r="R1895" t="n">
        <v>12600.0</v>
      </c>
      <c r="S1895" t="n">
        <v>0.0</v>
      </c>
      <c r="T1895" t="s">
        <v>9</v>
      </c>
      <c r="U1895" t="s">
        <v>854</v>
      </c>
      <c r="V1895"/>
    </row>
    <row r="1896">
      <c r="A1896" t="s">
        <v>2173</v>
      </c>
      <c r="B1896"/>
      <c r="C1896" t="s">
        <v>2798</v>
      </c>
      <c r="D1896" t="s">
        <v>4</v>
      </c>
      <c r="E1896" t="s">
        <v>1757</v>
      </c>
      <c r="F1896" t="s">
        <v>2799</v>
      </c>
      <c r="G1896" t="s">
        <v>2760</v>
      </c>
      <c r="H1896" t="n">
        <v>143.8</v>
      </c>
      <c r="I1896">
        <f>SUM(H1897:H1898)</f>
      </c>
      <c r="J1896">
        <f>I1897+50.8</f>
      </c>
      <c r="K1896"/>
      <c r="L1896"/>
      <c r="M1896"/>
      <c r="N1896" t="s">
        <v>19</v>
      </c>
      <c r="O1896" t="s">
        <v>9</v>
      </c>
      <c r="P1896"/>
      <c r="Q1896" t="s">
        <v>10</v>
      </c>
      <c r="R1896" t="n">
        <v>12600.0</v>
      </c>
      <c r="S1896" t="n">
        <v>0.0</v>
      </c>
      <c r="T1896" t="s">
        <v>9</v>
      </c>
      <c r="U1896" t="s">
        <v>854</v>
      </c>
      <c r="V1896"/>
    </row>
    <row r="1897">
      <c r="A1897" t="s">
        <v>2173</v>
      </c>
      <c r="B1897"/>
      <c r="C1897"/>
      <c r="D1897"/>
      <c r="E1897"/>
      <c r="F1897" t="s">
        <v>2800</v>
      </c>
      <c r="G1897" t="s">
        <v>2760</v>
      </c>
      <c r="H1897" t="n">
        <v>143.2</v>
      </c>
      <c r="I1897"/>
      <c r="J1897"/>
      <c r="K1897"/>
      <c r="L1897"/>
      <c r="M1897"/>
      <c r="N1897" t="s">
        <v>19</v>
      </c>
      <c r="O1897" t="s">
        <v>9</v>
      </c>
      <c r="P1897"/>
      <c r="Q1897" t="s">
        <v>10</v>
      </c>
      <c r="R1897" t="n">
        <v>12500.0</v>
      </c>
      <c r="S1897" t="n">
        <v>0.0</v>
      </c>
      <c r="T1897" t="s">
        <v>9</v>
      </c>
      <c r="U1897" t="s">
        <v>854</v>
      </c>
      <c r="V1897"/>
    </row>
    <row r="1898">
      <c r="A1898" t="s">
        <v>2173</v>
      </c>
      <c r="B1898"/>
      <c r="C1898" t="s">
        <v>2801</v>
      </c>
      <c r="D1898" t="s">
        <v>4</v>
      </c>
      <c r="E1898" t="s">
        <v>1745</v>
      </c>
      <c r="F1898" t="s">
        <v>2802</v>
      </c>
      <c r="G1898" t="s">
        <v>719</v>
      </c>
      <c r="H1898" t="n">
        <v>130.4</v>
      </c>
      <c r="I1898">
        <f>SUM(H1899:H1900)</f>
      </c>
      <c r="J1898">
        <f>I1899+46.2</f>
      </c>
      <c r="K1898"/>
      <c r="L1898"/>
      <c r="M1898"/>
      <c r="N1898" t="s">
        <v>19</v>
      </c>
      <c r="O1898" t="s">
        <v>9</v>
      </c>
      <c r="P1898"/>
      <c r="Q1898" t="s">
        <v>10</v>
      </c>
      <c r="R1898" t="n">
        <v>13100.0</v>
      </c>
      <c r="S1898" t="n">
        <v>0.0</v>
      </c>
      <c r="T1898" t="s">
        <v>9</v>
      </c>
      <c r="U1898" t="s">
        <v>854</v>
      </c>
      <c r="V1898"/>
    </row>
    <row r="1899">
      <c r="A1899" t="s">
        <v>2173</v>
      </c>
      <c r="B1899"/>
      <c r="C1899"/>
      <c r="D1899"/>
      <c r="E1899"/>
      <c r="F1899" t="s">
        <v>2803</v>
      </c>
      <c r="G1899" t="s">
        <v>719</v>
      </c>
      <c r="H1899" t="n">
        <v>129.0</v>
      </c>
      <c r="I1899"/>
      <c r="J1899"/>
      <c r="K1899"/>
      <c r="L1899"/>
      <c r="M1899"/>
      <c r="N1899" t="s">
        <v>19</v>
      </c>
      <c r="O1899" t="s">
        <v>9</v>
      </c>
      <c r="P1899"/>
      <c r="Q1899" t="s">
        <v>10</v>
      </c>
      <c r="R1899" t="n">
        <v>13000.0</v>
      </c>
      <c r="S1899" t="n">
        <v>0.0</v>
      </c>
      <c r="T1899" t="s">
        <v>9</v>
      </c>
      <c r="U1899" t="s">
        <v>854</v>
      </c>
      <c r="V1899"/>
    </row>
    <row r="1900">
      <c r="A1900" t="s">
        <v>2173</v>
      </c>
      <c r="B1900"/>
      <c r="C1900" t="s">
        <v>2804</v>
      </c>
      <c r="D1900" t="s">
        <v>4</v>
      </c>
      <c r="E1900" t="s">
        <v>1745</v>
      </c>
      <c r="F1900" t="s">
        <v>2805</v>
      </c>
      <c r="G1900" t="s">
        <v>719</v>
      </c>
      <c r="H1900" t="n">
        <v>119.2</v>
      </c>
      <c r="I1900">
        <f>SUM(H1901:H1902)</f>
      </c>
      <c r="J1900">
        <f>I1901+46.2</f>
      </c>
      <c r="K1900"/>
      <c r="L1900"/>
      <c r="M1900"/>
      <c r="N1900" t="s">
        <v>19</v>
      </c>
      <c r="O1900" t="s">
        <v>9</v>
      </c>
      <c r="P1900"/>
      <c r="Q1900" t="s">
        <v>10</v>
      </c>
      <c r="R1900" t="n">
        <v>12000.0</v>
      </c>
      <c r="S1900" t="n">
        <v>0.0</v>
      </c>
      <c r="T1900" t="s">
        <v>9</v>
      </c>
      <c r="U1900" t="s">
        <v>854</v>
      </c>
      <c r="V1900"/>
    </row>
    <row r="1901">
      <c r="A1901" t="s">
        <v>2173</v>
      </c>
      <c r="B1901"/>
      <c r="C1901"/>
      <c r="D1901"/>
      <c r="E1901"/>
      <c r="F1901" t="s">
        <v>2806</v>
      </c>
      <c r="G1901" t="s">
        <v>719</v>
      </c>
      <c r="H1901" t="n">
        <v>119.6</v>
      </c>
      <c r="I1901"/>
      <c r="J1901"/>
      <c r="K1901"/>
      <c r="L1901"/>
      <c r="M1901"/>
      <c r="N1901" t="s">
        <v>19</v>
      </c>
      <c r="O1901" t="s">
        <v>9</v>
      </c>
      <c r="P1901"/>
      <c r="Q1901" t="s">
        <v>10</v>
      </c>
      <c r="R1901" t="n">
        <v>12000.0</v>
      </c>
      <c r="S1901" t="n">
        <v>0.0</v>
      </c>
      <c r="T1901" t="s">
        <v>9</v>
      </c>
      <c r="U1901" t="s">
        <v>854</v>
      </c>
      <c r="V1901"/>
    </row>
    <row r="1902">
      <c r="A1902" t="s">
        <v>2173</v>
      </c>
      <c r="B1902"/>
      <c r="C1902" t="s">
        <v>2807</v>
      </c>
      <c r="D1902" t="s">
        <v>4</v>
      </c>
      <c r="E1902" t="s">
        <v>1745</v>
      </c>
      <c r="F1902" t="s">
        <v>2808</v>
      </c>
      <c r="G1902" t="s">
        <v>1913</v>
      </c>
      <c r="H1902" t="n">
        <v>120.0</v>
      </c>
      <c r="I1902">
        <f>SUM(H1903:H1904)</f>
      </c>
      <c r="J1902">
        <f>I1903+46.2</f>
      </c>
      <c r="K1902"/>
      <c r="L1902"/>
      <c r="M1902"/>
      <c r="N1902" t="s">
        <v>19</v>
      </c>
      <c r="O1902" t="s">
        <v>9</v>
      </c>
      <c r="P1902"/>
      <c r="Q1902" t="s">
        <v>10</v>
      </c>
      <c r="R1902" t="n">
        <v>12300.0</v>
      </c>
      <c r="S1902" t="n">
        <v>0.0</v>
      </c>
      <c r="T1902" t="s">
        <v>9</v>
      </c>
      <c r="U1902" t="s">
        <v>854</v>
      </c>
      <c r="V1902"/>
    </row>
    <row r="1903">
      <c r="A1903" t="s">
        <v>2173</v>
      </c>
      <c r="B1903"/>
      <c r="C1903"/>
      <c r="D1903"/>
      <c r="E1903"/>
      <c r="F1903" t="s">
        <v>2809</v>
      </c>
      <c r="G1903" t="s">
        <v>1913</v>
      </c>
      <c r="H1903" t="n">
        <v>119.6</v>
      </c>
      <c r="I1903"/>
      <c r="J1903"/>
      <c r="K1903"/>
      <c r="L1903"/>
      <c r="M1903"/>
      <c r="N1903" t="s">
        <v>19</v>
      </c>
      <c r="O1903" t="s">
        <v>9</v>
      </c>
      <c r="P1903"/>
      <c r="Q1903" t="s">
        <v>10</v>
      </c>
      <c r="R1903" t="n">
        <v>12200.0</v>
      </c>
      <c r="S1903" t="n">
        <v>0.0</v>
      </c>
      <c r="T1903" t="s">
        <v>9</v>
      </c>
      <c r="U1903" t="s">
        <v>854</v>
      </c>
      <c r="V1903"/>
    </row>
    <row r="1904">
      <c r="A1904" t="s">
        <v>2173</v>
      </c>
      <c r="B1904"/>
      <c r="C1904" t="s">
        <v>2810</v>
      </c>
      <c r="D1904" t="s">
        <v>4</v>
      </c>
      <c r="E1904" t="s">
        <v>641</v>
      </c>
      <c r="F1904" t="s">
        <v>2811</v>
      </c>
      <c r="G1904" t="s">
        <v>2812</v>
      </c>
      <c r="H1904" t="n">
        <v>200.1</v>
      </c>
      <c r="I1904">
        <f>SUM(H1905:H1906)</f>
      </c>
      <c r="J1904">
        <f>I1905+68.8</f>
      </c>
      <c r="K1904"/>
      <c r="L1904"/>
      <c r="M1904"/>
      <c r="N1904" t="s">
        <v>19</v>
      </c>
      <c r="O1904" t="s">
        <v>9</v>
      </c>
      <c r="P1904"/>
      <c r="Q1904" t="s">
        <v>10</v>
      </c>
      <c r="R1904" t="n">
        <v>11800.0</v>
      </c>
      <c r="S1904" t="n">
        <v>0.0</v>
      </c>
      <c r="T1904" t="s">
        <v>9</v>
      </c>
      <c r="U1904" t="s">
        <v>854</v>
      </c>
      <c r="V1904"/>
    </row>
    <row r="1905">
      <c r="A1905" t="s">
        <v>2173</v>
      </c>
      <c r="B1905"/>
      <c r="C1905"/>
      <c r="D1905"/>
      <c r="E1905"/>
      <c r="F1905" t="s">
        <v>2813</v>
      </c>
      <c r="G1905" t="s">
        <v>2812</v>
      </c>
      <c r="H1905" t="n">
        <v>203.5</v>
      </c>
      <c r="I1905"/>
      <c r="J1905"/>
      <c r="K1905"/>
      <c r="L1905"/>
      <c r="M1905"/>
      <c r="N1905" t="s">
        <v>19</v>
      </c>
      <c r="O1905" t="s">
        <v>9</v>
      </c>
      <c r="P1905"/>
      <c r="Q1905" t="s">
        <v>10</v>
      </c>
      <c r="R1905" t="n">
        <v>12000.0</v>
      </c>
      <c r="S1905" t="n">
        <v>0.0</v>
      </c>
      <c r="T1905" t="s">
        <v>9</v>
      </c>
      <c r="U1905" t="s">
        <v>854</v>
      </c>
      <c r="V1905"/>
    </row>
    <row r="1906">
      <c r="A1906" t="s">
        <v>2173</v>
      </c>
      <c r="B1906"/>
      <c r="C1906" t="s">
        <v>2814</v>
      </c>
      <c r="D1906" t="s">
        <v>4</v>
      </c>
      <c r="E1906" t="s">
        <v>2815</v>
      </c>
      <c r="F1906" t="s">
        <v>2816</v>
      </c>
      <c r="G1906" t="s">
        <v>2231</v>
      </c>
      <c r="H1906" t="n">
        <v>202.8</v>
      </c>
      <c r="I1906">
        <f>SUM(H1907:H1908)</f>
      </c>
      <c r="J1906">
        <f>I1907+71</f>
      </c>
      <c r="K1906"/>
      <c r="L1906"/>
      <c r="M1906"/>
      <c r="N1906" t="s">
        <v>19</v>
      </c>
      <c r="O1906" t="s">
        <v>9</v>
      </c>
      <c r="P1906"/>
      <c r="Q1906" t="s">
        <v>10</v>
      </c>
      <c r="R1906" t="n">
        <v>11700.0</v>
      </c>
      <c r="S1906" t="n">
        <v>0.0</v>
      </c>
      <c r="T1906" t="s">
        <v>9</v>
      </c>
      <c r="U1906" t="s">
        <v>854</v>
      </c>
      <c r="V1906"/>
    </row>
    <row r="1907">
      <c r="A1907" t="s">
        <v>2173</v>
      </c>
      <c r="B1907"/>
      <c r="C1907"/>
      <c r="D1907"/>
      <c r="E1907"/>
      <c r="F1907" t="s">
        <v>2817</v>
      </c>
      <c r="G1907" t="s">
        <v>2231</v>
      </c>
      <c r="H1907" t="n">
        <v>200.2</v>
      </c>
      <c r="I1907"/>
      <c r="J1907"/>
      <c r="K1907"/>
      <c r="L1907"/>
      <c r="M1907"/>
      <c r="N1907" t="s">
        <v>19</v>
      </c>
      <c r="O1907" t="s">
        <v>9</v>
      </c>
      <c r="P1907"/>
      <c r="Q1907" t="s">
        <v>10</v>
      </c>
      <c r="R1907" t="n">
        <v>11600.0</v>
      </c>
      <c r="S1907" t="n">
        <v>0.0</v>
      </c>
      <c r="T1907" t="s">
        <v>9</v>
      </c>
      <c r="U1907" t="s">
        <v>854</v>
      </c>
      <c r="V1907"/>
    </row>
    <row r="1908">
      <c r="A1908" t="s">
        <v>2173</v>
      </c>
      <c r="B1908"/>
      <c r="C1908" t="s">
        <v>2818</v>
      </c>
      <c r="D1908" t="s">
        <v>4</v>
      </c>
      <c r="E1908" t="s">
        <v>1689</v>
      </c>
      <c r="F1908" t="s">
        <v>2819</v>
      </c>
      <c r="G1908" t="s">
        <v>1905</v>
      </c>
      <c r="H1908" t="n">
        <v>202.0</v>
      </c>
      <c r="I1908">
        <f>SUM(H1909:H1910)</f>
      </c>
      <c r="J1908">
        <f>I1909+59.2</f>
      </c>
      <c r="K1908"/>
      <c r="L1908"/>
      <c r="M1908"/>
      <c r="N1908" t="s">
        <v>19</v>
      </c>
      <c r="O1908" t="s">
        <v>9</v>
      </c>
      <c r="P1908"/>
      <c r="Q1908" t="s">
        <v>10</v>
      </c>
      <c r="R1908" t="n">
        <v>11600.0</v>
      </c>
      <c r="S1908" t="n">
        <v>0.0</v>
      </c>
      <c r="T1908" t="s">
        <v>9</v>
      </c>
      <c r="U1908" t="s">
        <v>854</v>
      </c>
      <c r="V1908"/>
    </row>
    <row r="1909">
      <c r="A1909" t="s">
        <v>2173</v>
      </c>
      <c r="B1909"/>
      <c r="C1909"/>
      <c r="D1909"/>
      <c r="E1909"/>
      <c r="F1909" t="s">
        <v>2820</v>
      </c>
      <c r="G1909" t="s">
        <v>1905</v>
      </c>
      <c r="H1909" t="n">
        <v>198.6</v>
      </c>
      <c r="I1909"/>
      <c r="J1909"/>
      <c r="K1909"/>
      <c r="L1909"/>
      <c r="M1909"/>
      <c r="N1909" t="s">
        <v>19</v>
      </c>
      <c r="O1909" t="s">
        <v>9</v>
      </c>
      <c r="P1909"/>
      <c r="Q1909" t="s">
        <v>10</v>
      </c>
      <c r="R1909" t="n">
        <v>11400.0</v>
      </c>
      <c r="S1909" t="n">
        <v>0.0</v>
      </c>
      <c r="T1909" t="s">
        <v>9</v>
      </c>
      <c r="U1909" t="s">
        <v>854</v>
      </c>
      <c r="V1909"/>
    </row>
    <row r="1910">
      <c r="A1910" t="s">
        <v>2173</v>
      </c>
      <c r="B1910" t="n">
        <v>45489.0</v>
      </c>
      <c r="C1910" t="s">
        <v>2821</v>
      </c>
      <c r="D1910" t="s">
        <v>4</v>
      </c>
      <c r="E1910" t="s">
        <v>1706</v>
      </c>
      <c r="F1910" t="s">
        <v>2822</v>
      </c>
      <c r="G1910" t="s">
        <v>974</v>
      </c>
      <c r="H1910" t="n">
        <v>179.8</v>
      </c>
      <c r="I1910">
        <f>SUM(H1911:H1912)</f>
      </c>
      <c r="J1910">
        <f>I1911+52.1</f>
      </c>
      <c r="K1910"/>
      <c r="L1910"/>
      <c r="M1910"/>
      <c r="N1910" t="s">
        <v>19</v>
      </c>
      <c r="O1910" t="s">
        <v>9</v>
      </c>
      <c r="P1910"/>
      <c r="Q1910" t="s">
        <v>10</v>
      </c>
      <c r="R1910" t="n">
        <v>12400.0</v>
      </c>
      <c r="S1910" t="n">
        <v>0.0</v>
      </c>
      <c r="T1910" t="s">
        <v>9</v>
      </c>
      <c r="U1910" t="s">
        <v>854</v>
      </c>
      <c r="V1910"/>
    </row>
    <row r="1911">
      <c r="A1911" t="s">
        <v>2173</v>
      </c>
      <c r="B1911"/>
      <c r="C1911"/>
      <c r="D1911"/>
      <c r="E1911"/>
      <c r="F1911" t="s">
        <v>2823</v>
      </c>
      <c r="G1911" t="s">
        <v>974</v>
      </c>
      <c r="H1911" t="n">
        <v>180.6</v>
      </c>
      <c r="I1911"/>
      <c r="J1911"/>
      <c r="K1911"/>
      <c r="L1911"/>
      <c r="M1911"/>
      <c r="N1911" t="s">
        <v>19</v>
      </c>
      <c r="O1911" t="s">
        <v>9</v>
      </c>
      <c r="P1911"/>
      <c r="Q1911" t="s">
        <v>10</v>
      </c>
      <c r="R1911" t="n">
        <v>12500.0</v>
      </c>
      <c r="S1911" t="n">
        <v>0.0</v>
      </c>
      <c r="T1911" t="s">
        <v>9</v>
      </c>
      <c r="U1911" t="s">
        <v>854</v>
      </c>
      <c r="V1911"/>
    </row>
    <row r="1912">
      <c r="A1912" t="s">
        <v>2173</v>
      </c>
      <c r="B1912"/>
      <c r="C1912" t="s">
        <v>2824</v>
      </c>
      <c r="D1912" t="s">
        <v>4</v>
      </c>
      <c r="E1912" t="s">
        <v>1706</v>
      </c>
      <c r="F1912" t="s">
        <v>2825</v>
      </c>
      <c r="G1912" t="s">
        <v>1506</v>
      </c>
      <c r="H1912" t="n">
        <v>150.3</v>
      </c>
      <c r="I1912">
        <f>SUM(H1913:H1914)</f>
      </c>
      <c r="J1912">
        <f>I1913+56.4</f>
      </c>
      <c r="K1912"/>
      <c r="L1912"/>
      <c r="M1912"/>
      <c r="N1912" t="s">
        <v>19</v>
      </c>
      <c r="O1912" t="s">
        <v>9</v>
      </c>
      <c r="P1912"/>
      <c r="Q1912" t="s">
        <v>10</v>
      </c>
      <c r="R1912" t="n">
        <v>12000.0</v>
      </c>
      <c r="S1912" t="n">
        <v>0.0</v>
      </c>
      <c r="T1912" t="s">
        <v>9</v>
      </c>
      <c r="U1912" t="s">
        <v>854</v>
      </c>
      <c r="V1912"/>
    </row>
    <row r="1913">
      <c r="A1913" t="s">
        <v>2173</v>
      </c>
      <c r="B1913"/>
      <c r="C1913"/>
      <c r="D1913"/>
      <c r="E1913"/>
      <c r="F1913" t="s">
        <v>2826</v>
      </c>
      <c r="G1913" t="s">
        <v>1506</v>
      </c>
      <c r="H1913" t="n">
        <v>150.3</v>
      </c>
      <c r="I1913"/>
      <c r="J1913"/>
      <c r="K1913"/>
      <c r="L1913"/>
      <c r="M1913"/>
      <c r="N1913" t="s">
        <v>19</v>
      </c>
      <c r="O1913" t="s">
        <v>9</v>
      </c>
      <c r="P1913"/>
      <c r="Q1913" t="s">
        <v>10</v>
      </c>
      <c r="R1913" t="n">
        <v>12000.0</v>
      </c>
      <c r="S1913" t="n">
        <v>0.0</v>
      </c>
      <c r="T1913" t="s">
        <v>9</v>
      </c>
      <c r="U1913" t="s">
        <v>854</v>
      </c>
      <c r="V1913"/>
    </row>
    <row r="1914">
      <c r="A1914" t="s">
        <v>2173</v>
      </c>
      <c r="B1914"/>
      <c r="C1914" t="s">
        <v>2827</v>
      </c>
      <c r="D1914" t="s">
        <v>4</v>
      </c>
      <c r="E1914" t="s">
        <v>1706</v>
      </c>
      <c r="F1914" t="s">
        <v>2828</v>
      </c>
      <c r="G1914" t="s">
        <v>1506</v>
      </c>
      <c r="H1914" t="n">
        <v>151.3</v>
      </c>
      <c r="I1914">
        <f>SUM(H1915:H1916)</f>
      </c>
      <c r="J1914">
        <f>I1915+56.4</f>
      </c>
      <c r="K1914"/>
      <c r="L1914"/>
      <c r="M1914"/>
      <c r="N1914" t="s">
        <v>19</v>
      </c>
      <c r="O1914" t="s">
        <v>9</v>
      </c>
      <c r="P1914"/>
      <c r="Q1914" t="s">
        <v>10</v>
      </c>
      <c r="R1914" t="n">
        <v>12100.0</v>
      </c>
      <c r="S1914" t="n">
        <v>0.0</v>
      </c>
      <c r="T1914" t="s">
        <v>9</v>
      </c>
      <c r="U1914" t="s">
        <v>854</v>
      </c>
      <c r="V1914"/>
    </row>
    <row r="1915">
      <c r="A1915" t="s">
        <v>2173</v>
      </c>
      <c r="B1915"/>
      <c r="C1915"/>
      <c r="D1915"/>
      <c r="E1915"/>
      <c r="F1915" t="s">
        <v>2829</v>
      </c>
      <c r="G1915" t="s">
        <v>1506</v>
      </c>
      <c r="H1915" t="n">
        <v>149.5</v>
      </c>
      <c r="I1915"/>
      <c r="J1915"/>
      <c r="K1915"/>
      <c r="L1915"/>
      <c r="M1915"/>
      <c r="N1915" t="s">
        <v>19</v>
      </c>
      <c r="O1915" t="s">
        <v>9</v>
      </c>
      <c r="P1915"/>
      <c r="Q1915" t="s">
        <v>10</v>
      </c>
      <c r="R1915" t="n">
        <v>11900.0</v>
      </c>
      <c r="S1915" t="n">
        <v>0.0</v>
      </c>
      <c r="T1915" t="s">
        <v>9</v>
      </c>
      <c r="U1915" t="s">
        <v>854</v>
      </c>
      <c r="V1915"/>
    </row>
    <row r="1916">
      <c r="A1916" t="s">
        <v>2173</v>
      </c>
      <c r="B1916"/>
      <c r="C1916" t="s">
        <v>2830</v>
      </c>
      <c r="D1916" t="s">
        <v>4</v>
      </c>
      <c r="E1916" t="s">
        <v>1706</v>
      </c>
      <c r="F1916" t="s">
        <v>2831</v>
      </c>
      <c r="G1916" t="s">
        <v>1506</v>
      </c>
      <c r="H1916" t="n">
        <v>148.7</v>
      </c>
      <c r="I1916">
        <f>SUM(H1917:H1918)</f>
      </c>
      <c r="J1916">
        <f>I1917+56.4</f>
      </c>
      <c r="K1916"/>
      <c r="L1916"/>
      <c r="M1916"/>
      <c r="N1916" t="s">
        <v>19</v>
      </c>
      <c r="O1916" t="s">
        <v>9</v>
      </c>
      <c r="P1916"/>
      <c r="Q1916" t="s">
        <v>10</v>
      </c>
      <c r="R1916" t="n">
        <v>11900.0</v>
      </c>
      <c r="S1916" t="n">
        <v>0.0</v>
      </c>
      <c r="T1916" t="s">
        <v>9</v>
      </c>
      <c r="U1916" t="s">
        <v>854</v>
      </c>
      <c r="V1916"/>
    </row>
    <row r="1917">
      <c r="A1917" t="s">
        <v>2173</v>
      </c>
      <c r="B1917"/>
      <c r="C1917"/>
      <c r="D1917"/>
      <c r="E1917"/>
      <c r="F1917" t="s">
        <v>2832</v>
      </c>
      <c r="G1917" t="s">
        <v>1506</v>
      </c>
      <c r="H1917" t="n">
        <v>150.5</v>
      </c>
      <c r="I1917"/>
      <c r="J1917"/>
      <c r="K1917"/>
      <c r="L1917"/>
      <c r="M1917"/>
      <c r="N1917" t="s">
        <v>19</v>
      </c>
      <c r="O1917" t="s">
        <v>9</v>
      </c>
      <c r="P1917"/>
      <c r="Q1917" t="s">
        <v>10</v>
      </c>
      <c r="R1917" t="n">
        <v>12000.0</v>
      </c>
      <c r="S1917" t="n">
        <v>0.0</v>
      </c>
      <c r="T1917" t="s">
        <v>9</v>
      </c>
      <c r="U1917" t="s">
        <v>854</v>
      </c>
      <c r="V1917"/>
    </row>
    <row r="1918">
      <c r="A1918" t="s">
        <v>2173</v>
      </c>
      <c r="B1918"/>
      <c r="C1918" t="s">
        <v>2833</v>
      </c>
      <c r="D1918" t="s">
        <v>4</v>
      </c>
      <c r="E1918" t="s">
        <v>1706</v>
      </c>
      <c r="F1918" t="s">
        <v>2834</v>
      </c>
      <c r="G1918" t="s">
        <v>1506</v>
      </c>
      <c r="H1918" t="n">
        <v>148.7</v>
      </c>
      <c r="I1918">
        <f>SUM(H1919:H1920)</f>
      </c>
      <c r="J1918">
        <f>I1919+56.4</f>
      </c>
      <c r="K1918"/>
      <c r="L1918"/>
      <c r="M1918"/>
      <c r="N1918" t="s">
        <v>19</v>
      </c>
      <c r="O1918" t="s">
        <v>9</v>
      </c>
      <c r="P1918"/>
      <c r="Q1918" t="s">
        <v>10</v>
      </c>
      <c r="R1918" t="n">
        <v>11900.0</v>
      </c>
      <c r="S1918" t="n">
        <v>0.0</v>
      </c>
      <c r="T1918" t="s">
        <v>9</v>
      </c>
      <c r="U1918" t="s">
        <v>854</v>
      </c>
      <c r="V1918"/>
    </row>
    <row r="1919">
      <c r="A1919" t="s">
        <v>2173</v>
      </c>
      <c r="B1919"/>
      <c r="C1919"/>
      <c r="D1919"/>
      <c r="E1919"/>
      <c r="F1919" t="s">
        <v>2835</v>
      </c>
      <c r="G1919" t="s">
        <v>1506</v>
      </c>
      <c r="H1919" t="n">
        <v>150.5</v>
      </c>
      <c r="I1919"/>
      <c r="J1919"/>
      <c r="K1919"/>
      <c r="L1919"/>
      <c r="M1919"/>
      <c r="N1919" t="s">
        <v>19</v>
      </c>
      <c r="O1919" t="s">
        <v>9</v>
      </c>
      <c r="P1919"/>
      <c r="Q1919" t="s">
        <v>10</v>
      </c>
      <c r="R1919" t="n">
        <v>12000.0</v>
      </c>
      <c r="S1919" t="n">
        <v>0.0</v>
      </c>
      <c r="T1919" t="s">
        <v>9</v>
      </c>
      <c r="U1919" t="s">
        <v>854</v>
      </c>
      <c r="V1919"/>
    </row>
    <row r="1920">
      <c r="A1920" t="s">
        <v>2173</v>
      </c>
      <c r="B1920"/>
      <c r="C1920" t="s">
        <v>2836</v>
      </c>
      <c r="D1920" t="s">
        <v>4</v>
      </c>
      <c r="E1920" t="s">
        <v>1706</v>
      </c>
      <c r="F1920" t="s">
        <v>2837</v>
      </c>
      <c r="G1920" t="s">
        <v>1506</v>
      </c>
      <c r="H1920" t="n">
        <v>151.7</v>
      </c>
      <c r="I1920">
        <f>SUM(H1921:H1922)</f>
      </c>
      <c r="J1920">
        <f>I1921+56.4</f>
      </c>
      <c r="K1920"/>
      <c r="L1920"/>
      <c r="M1920"/>
      <c r="N1920" t="s">
        <v>19</v>
      </c>
      <c r="O1920" t="s">
        <v>9</v>
      </c>
      <c r="P1920"/>
      <c r="Q1920" t="s">
        <v>10</v>
      </c>
      <c r="R1920" t="n">
        <v>12100.0</v>
      </c>
      <c r="S1920" t="n">
        <v>0.0</v>
      </c>
      <c r="T1920" t="s">
        <v>9</v>
      </c>
      <c r="U1920" t="s">
        <v>854</v>
      </c>
      <c r="V1920"/>
    </row>
    <row r="1921">
      <c r="A1921" t="s">
        <v>2173</v>
      </c>
      <c r="B1921"/>
      <c r="C1921"/>
      <c r="D1921"/>
      <c r="E1921"/>
      <c r="F1921" t="s">
        <v>2838</v>
      </c>
      <c r="G1921" t="s">
        <v>1506</v>
      </c>
      <c r="H1921" t="n">
        <v>149.9</v>
      </c>
      <c r="I1921"/>
      <c r="J1921"/>
      <c r="K1921"/>
      <c r="L1921"/>
      <c r="M1921"/>
      <c r="N1921" t="s">
        <v>19</v>
      </c>
      <c r="O1921" t="s">
        <v>9</v>
      </c>
      <c r="P1921"/>
      <c r="Q1921" t="s">
        <v>10</v>
      </c>
      <c r="R1921" t="n">
        <v>12000.0</v>
      </c>
      <c r="S1921" t="n">
        <v>0.0</v>
      </c>
      <c r="T1921" t="s">
        <v>9</v>
      </c>
      <c r="U1921" t="s">
        <v>854</v>
      </c>
      <c r="V1921"/>
    </row>
    <row r="1922">
      <c r="A1922" t="s">
        <v>2173</v>
      </c>
      <c r="B1922"/>
      <c r="C1922" t="s">
        <v>2839</v>
      </c>
      <c r="D1922" t="s">
        <v>4</v>
      </c>
      <c r="E1922" t="s">
        <v>1689</v>
      </c>
      <c r="F1922" t="s">
        <v>2840</v>
      </c>
      <c r="G1922" t="s">
        <v>2841</v>
      </c>
      <c r="H1922" t="n">
        <v>179.9</v>
      </c>
      <c r="I1922">
        <f>SUM(H1923:H1924)</f>
      </c>
      <c r="J1922">
        <f>I1923+63.6</f>
      </c>
      <c r="K1922"/>
      <c r="L1922"/>
      <c r="M1922"/>
      <c r="N1922" t="s">
        <v>19</v>
      </c>
      <c r="O1922" t="s">
        <v>9</v>
      </c>
      <c r="P1922"/>
      <c r="Q1922" t="s">
        <v>10</v>
      </c>
      <c r="R1922" t="n">
        <v>11700.0</v>
      </c>
      <c r="S1922" t="n">
        <v>1.0</v>
      </c>
      <c r="T1922" t="s">
        <v>9</v>
      </c>
      <c r="U1922" t="s">
        <v>854</v>
      </c>
      <c r="V1922"/>
    </row>
    <row r="1923">
      <c r="A1923" t="s">
        <v>2173</v>
      </c>
      <c r="B1923"/>
      <c r="C1923"/>
      <c r="D1923"/>
      <c r="E1923"/>
      <c r="F1923" t="s">
        <v>2842</v>
      </c>
      <c r="G1923" t="s">
        <v>2841</v>
      </c>
      <c r="H1923" t="n">
        <v>175.3</v>
      </c>
      <c r="I1923"/>
      <c r="J1923"/>
      <c r="K1923"/>
      <c r="L1923"/>
      <c r="M1923"/>
      <c r="N1923" t="s">
        <v>19</v>
      </c>
      <c r="O1923" t="s">
        <v>9</v>
      </c>
      <c r="P1923"/>
      <c r="Q1923" t="s">
        <v>10</v>
      </c>
      <c r="R1923" t="n">
        <v>11400.0</v>
      </c>
      <c r="S1923" t="n">
        <v>0.0</v>
      </c>
      <c r="T1923" t="s">
        <v>9</v>
      </c>
      <c r="U1923" t="s">
        <v>854</v>
      </c>
      <c r="V1923"/>
    </row>
    <row r="1924">
      <c r="A1924" t="s">
        <v>2173</v>
      </c>
      <c r="B1924"/>
      <c r="C1924" t="s">
        <v>2843</v>
      </c>
      <c r="D1924" t="s">
        <v>4</v>
      </c>
      <c r="E1924" t="s">
        <v>2046</v>
      </c>
      <c r="F1924" t="s">
        <v>2844</v>
      </c>
      <c r="G1924" t="s">
        <v>2705</v>
      </c>
      <c r="H1924" t="n">
        <v>119.9</v>
      </c>
      <c r="I1924">
        <f>SUM(H1925:H1926)</f>
      </c>
      <c r="J1924">
        <f>I1925+48.1</f>
      </c>
      <c r="K1924"/>
      <c r="L1924"/>
      <c r="M1924"/>
      <c r="N1924" t="s">
        <v>19</v>
      </c>
      <c r="O1924" t="s">
        <v>9</v>
      </c>
      <c r="P1924"/>
      <c r="Q1924" t="s">
        <v>10</v>
      </c>
      <c r="R1924" t="n">
        <v>11900.0</v>
      </c>
      <c r="S1924" t="n">
        <v>0.0</v>
      </c>
      <c r="T1924" t="s">
        <v>9</v>
      </c>
      <c r="U1924" t="s">
        <v>854</v>
      </c>
      <c r="V1924"/>
    </row>
    <row r="1925">
      <c r="A1925" t="s">
        <v>2173</v>
      </c>
      <c r="B1925"/>
      <c r="C1925"/>
      <c r="D1925"/>
      <c r="E1925"/>
      <c r="F1925" t="s">
        <v>2845</v>
      </c>
      <c r="G1925" t="s">
        <v>2705</v>
      </c>
      <c r="H1925" t="n">
        <v>120.3</v>
      </c>
      <c r="I1925"/>
      <c r="J1925"/>
      <c r="K1925"/>
      <c r="L1925"/>
      <c r="M1925"/>
      <c r="N1925" t="s">
        <v>19</v>
      </c>
      <c r="O1925" t="s">
        <v>9</v>
      </c>
      <c r="P1925"/>
      <c r="Q1925" t="s">
        <v>10</v>
      </c>
      <c r="R1925" t="n">
        <v>11900.0</v>
      </c>
      <c r="S1925" t="n">
        <v>0.0</v>
      </c>
      <c r="T1925" t="s">
        <v>9</v>
      </c>
      <c r="U1925" t="s">
        <v>854</v>
      </c>
      <c r="V1925"/>
    </row>
    <row r="1926">
      <c r="A1926" t="s">
        <v>2173</v>
      </c>
      <c r="B1926"/>
      <c r="C1926" t="s">
        <v>2846</v>
      </c>
      <c r="D1926" t="s">
        <v>4</v>
      </c>
      <c r="E1926" t="s">
        <v>2046</v>
      </c>
      <c r="F1926" t="s">
        <v>2847</v>
      </c>
      <c r="G1926" t="s">
        <v>2705</v>
      </c>
      <c r="H1926" t="n">
        <v>120.5</v>
      </c>
      <c r="I1926">
        <f>SUM(H1927:H1928)</f>
      </c>
      <c r="J1926">
        <f>I1927+48.1</f>
      </c>
      <c r="K1926"/>
      <c r="L1926"/>
      <c r="M1926"/>
      <c r="N1926" t="s">
        <v>19</v>
      </c>
      <c r="O1926" t="s">
        <v>9</v>
      </c>
      <c r="P1926"/>
      <c r="Q1926" t="s">
        <v>10</v>
      </c>
      <c r="R1926" t="n">
        <v>11900.0</v>
      </c>
      <c r="S1926" t="n">
        <v>0.0</v>
      </c>
      <c r="T1926" t="s">
        <v>9</v>
      </c>
      <c r="U1926" t="s">
        <v>854</v>
      </c>
      <c r="V1926"/>
    </row>
    <row r="1927">
      <c r="A1927" t="s">
        <v>2173</v>
      </c>
      <c r="B1927"/>
      <c r="C1927"/>
      <c r="D1927"/>
      <c r="E1927"/>
      <c r="F1927" t="s">
        <v>2848</v>
      </c>
      <c r="G1927" t="s">
        <v>2705</v>
      </c>
      <c r="H1927" t="n">
        <v>121.1</v>
      </c>
      <c r="I1927"/>
      <c r="J1927"/>
      <c r="K1927"/>
      <c r="L1927"/>
      <c r="M1927"/>
      <c r="N1927" t="s">
        <v>19</v>
      </c>
      <c r="O1927" t="s">
        <v>9</v>
      </c>
      <c r="P1927"/>
      <c r="Q1927" t="s">
        <v>10</v>
      </c>
      <c r="R1927" t="n">
        <v>12000.0</v>
      </c>
      <c r="S1927" t="n">
        <v>0.0</v>
      </c>
      <c r="T1927" t="s">
        <v>9</v>
      </c>
      <c r="U1927" t="s">
        <v>854</v>
      </c>
      <c r="V1927"/>
    </row>
    <row r="1928">
      <c r="A1928" t="s">
        <v>2173</v>
      </c>
      <c r="B1928"/>
      <c r="C1928" t="s">
        <v>2849</v>
      </c>
      <c r="D1928" t="s">
        <v>4</v>
      </c>
      <c r="E1928" t="s">
        <v>2046</v>
      </c>
      <c r="F1928" t="s">
        <v>2850</v>
      </c>
      <c r="G1928" t="s">
        <v>2705</v>
      </c>
      <c r="H1928" t="n">
        <v>120.1</v>
      </c>
      <c r="I1928">
        <f>SUM(H1929:H1930)</f>
      </c>
      <c r="J1928">
        <f>I1929+48.1</f>
      </c>
      <c r="K1928"/>
      <c r="L1928"/>
      <c r="M1928"/>
      <c r="N1928" t="s">
        <v>19</v>
      </c>
      <c r="O1928" t="s">
        <v>9</v>
      </c>
      <c r="P1928"/>
      <c r="Q1928" t="s">
        <v>10</v>
      </c>
      <c r="R1928" t="n">
        <v>11900.0</v>
      </c>
      <c r="S1928" t="n">
        <v>0.0</v>
      </c>
      <c r="T1928" t="s">
        <v>9</v>
      </c>
      <c r="U1928" t="s">
        <v>854</v>
      </c>
      <c r="V1928"/>
    </row>
    <row r="1929">
      <c r="A1929" t="s">
        <v>2173</v>
      </c>
      <c r="B1929"/>
      <c r="C1929"/>
      <c r="D1929"/>
      <c r="E1929"/>
      <c r="F1929" t="s">
        <v>2851</v>
      </c>
      <c r="G1929" t="s">
        <v>2705</v>
      </c>
      <c r="H1929" t="n">
        <v>120.1</v>
      </c>
      <c r="I1929"/>
      <c r="J1929"/>
      <c r="K1929"/>
      <c r="L1929"/>
      <c r="M1929"/>
      <c r="N1929" t="s">
        <v>19</v>
      </c>
      <c r="O1929" t="s">
        <v>9</v>
      </c>
      <c r="P1929"/>
      <c r="Q1929" t="s">
        <v>10</v>
      </c>
      <c r="R1929" t="n">
        <v>11900.0</v>
      </c>
      <c r="S1929" t="n">
        <v>0.0</v>
      </c>
      <c r="T1929" t="s">
        <v>9</v>
      </c>
      <c r="U1929" t="s">
        <v>854</v>
      </c>
      <c r="V1929"/>
    </row>
    <row r="1930">
      <c r="A1930" t="s">
        <v>2173</v>
      </c>
      <c r="B1930"/>
      <c r="C1930" t="s">
        <v>2852</v>
      </c>
      <c r="D1930" t="s">
        <v>4</v>
      </c>
      <c r="E1930" t="s">
        <v>2046</v>
      </c>
      <c r="F1930" t="s">
        <v>2853</v>
      </c>
      <c r="G1930" t="s">
        <v>2705</v>
      </c>
      <c r="H1930" t="n">
        <v>119.5</v>
      </c>
      <c r="I1930">
        <f>SUM(H1931:H1932)</f>
      </c>
      <c r="J1930">
        <f>I1931+48.1</f>
      </c>
      <c r="K1930"/>
      <c r="L1930"/>
      <c r="M1930"/>
      <c r="N1930" t="s">
        <v>19</v>
      </c>
      <c r="O1930" t="s">
        <v>9</v>
      </c>
      <c r="P1930"/>
      <c r="Q1930" t="s">
        <v>10</v>
      </c>
      <c r="R1930" t="n">
        <v>11800.0</v>
      </c>
      <c r="S1930" t="n">
        <v>1.0</v>
      </c>
      <c r="T1930" t="s">
        <v>9</v>
      </c>
      <c r="U1930" t="s">
        <v>854</v>
      </c>
      <c r="V1930"/>
    </row>
    <row r="1931">
      <c r="A1931" t="s">
        <v>2173</v>
      </c>
      <c r="B1931"/>
      <c r="C1931"/>
      <c r="D1931"/>
      <c r="E1931"/>
      <c r="F1931" t="s">
        <v>2854</v>
      </c>
      <c r="G1931" t="s">
        <v>2705</v>
      </c>
      <c r="H1931" t="n">
        <v>122.5</v>
      </c>
      <c r="I1931"/>
      <c r="J1931"/>
      <c r="K1931"/>
      <c r="L1931"/>
      <c r="M1931"/>
      <c r="N1931" t="s">
        <v>19</v>
      </c>
      <c r="O1931" t="s">
        <v>9</v>
      </c>
      <c r="P1931"/>
      <c r="Q1931" t="s">
        <v>10</v>
      </c>
      <c r="R1931" t="n">
        <v>12100.0</v>
      </c>
      <c r="S1931" t="n">
        <v>0.0</v>
      </c>
      <c r="T1931" t="s">
        <v>9</v>
      </c>
      <c r="U1931" t="s">
        <v>854</v>
      </c>
      <c r="V1931"/>
    </row>
    <row r="1932">
      <c r="A1932" t="s">
        <v>2173</v>
      </c>
      <c r="B1932"/>
      <c r="C1932" t="s">
        <v>2855</v>
      </c>
      <c r="D1932" t="s">
        <v>4</v>
      </c>
      <c r="E1932" t="s">
        <v>2046</v>
      </c>
      <c r="F1932" t="s">
        <v>2856</v>
      </c>
      <c r="G1932" t="s">
        <v>2705</v>
      </c>
      <c r="H1932" t="n">
        <v>123.5</v>
      </c>
      <c r="I1932">
        <f>SUM(H1933:H1934)</f>
      </c>
      <c r="J1932">
        <f>I1933+48.1</f>
      </c>
      <c r="K1932"/>
      <c r="L1932"/>
      <c r="M1932"/>
      <c r="N1932" t="s">
        <v>19</v>
      </c>
      <c r="O1932" t="s">
        <v>9</v>
      </c>
      <c r="P1932"/>
      <c r="Q1932" t="s">
        <v>10</v>
      </c>
      <c r="R1932" t="n">
        <v>12200.0</v>
      </c>
      <c r="S1932" t="n">
        <v>0.0</v>
      </c>
      <c r="T1932" t="s">
        <v>9</v>
      </c>
      <c r="U1932" t="s">
        <v>854</v>
      </c>
      <c r="V1932"/>
    </row>
    <row r="1933">
      <c r="A1933" t="s">
        <v>2173</v>
      </c>
      <c r="B1933"/>
      <c r="C1933"/>
      <c r="D1933"/>
      <c r="E1933"/>
      <c r="F1933" t="s">
        <v>2857</v>
      </c>
      <c r="G1933" t="s">
        <v>2705</v>
      </c>
      <c r="H1933" t="n">
        <v>120.3</v>
      </c>
      <c r="I1933"/>
      <c r="J1933"/>
      <c r="K1933"/>
      <c r="L1933"/>
      <c r="M1933"/>
      <c r="N1933" t="s">
        <v>19</v>
      </c>
      <c r="O1933" t="s">
        <v>9</v>
      </c>
      <c r="P1933"/>
      <c r="Q1933" t="s">
        <v>10</v>
      </c>
      <c r="R1933" t="n">
        <v>11900.0</v>
      </c>
      <c r="S1933" t="n">
        <v>0.0</v>
      </c>
      <c r="T1933" t="s">
        <v>9</v>
      </c>
      <c r="U1933" t="s">
        <v>854</v>
      </c>
      <c r="V1933"/>
    </row>
    <row r="1934">
      <c r="A1934" t="s">
        <v>2173</v>
      </c>
      <c r="B1934"/>
      <c r="C1934" t="s">
        <v>2858</v>
      </c>
      <c r="D1934" t="s">
        <v>4</v>
      </c>
      <c r="E1934" t="s">
        <v>2046</v>
      </c>
      <c r="F1934" t="s">
        <v>2859</v>
      </c>
      <c r="G1934" t="s">
        <v>2705</v>
      </c>
      <c r="H1934" t="n">
        <v>119.7</v>
      </c>
      <c r="I1934">
        <f>SUM(H1935:H1936)</f>
      </c>
      <c r="J1934">
        <f>I1935+48.1</f>
      </c>
      <c r="K1934"/>
      <c r="L1934"/>
      <c r="M1934"/>
      <c r="N1934" t="s">
        <v>19</v>
      </c>
      <c r="O1934" t="s">
        <v>9</v>
      </c>
      <c r="P1934"/>
      <c r="Q1934" t="s">
        <v>10</v>
      </c>
      <c r="R1934" t="n">
        <v>11900.0</v>
      </c>
      <c r="S1934" t="n">
        <v>0.0</v>
      </c>
      <c r="T1934" t="s">
        <v>9</v>
      </c>
      <c r="U1934" t="s">
        <v>854</v>
      </c>
      <c r="V1934"/>
    </row>
    <row r="1935">
      <c r="A1935" t="s">
        <v>2173</v>
      </c>
      <c r="B1935"/>
      <c r="C1935"/>
      <c r="D1935"/>
      <c r="E1935"/>
      <c r="F1935" t="s">
        <v>2860</v>
      </c>
      <c r="G1935" t="s">
        <v>2705</v>
      </c>
      <c r="H1935" t="n">
        <v>121.7</v>
      </c>
      <c r="I1935"/>
      <c r="J1935"/>
      <c r="K1935"/>
      <c r="L1935"/>
      <c r="M1935"/>
      <c r="N1935" t="s">
        <v>19</v>
      </c>
      <c r="O1935" t="s">
        <v>9</v>
      </c>
      <c r="P1935"/>
      <c r="Q1935" t="s">
        <v>10</v>
      </c>
      <c r="R1935" t="n">
        <v>12100.0</v>
      </c>
      <c r="S1935" t="n">
        <v>0.0</v>
      </c>
      <c r="T1935" t="s">
        <v>9</v>
      </c>
      <c r="U1935" t="s">
        <v>854</v>
      </c>
      <c r="V1935"/>
    </row>
    <row r="1936">
      <c r="A1936" t="s">
        <v>2173</v>
      </c>
      <c r="B1936"/>
      <c r="C1936" t="s">
        <v>2861</v>
      </c>
      <c r="D1936" t="s">
        <v>4</v>
      </c>
      <c r="E1936" t="s">
        <v>2046</v>
      </c>
      <c r="F1936" t="s">
        <v>2862</v>
      </c>
      <c r="G1936" t="s">
        <v>2863</v>
      </c>
      <c r="H1936" t="n">
        <v>106.1</v>
      </c>
      <c r="I1936">
        <f>SUM(H1937:H1938)</f>
      </c>
      <c r="J1936">
        <f>I1937+48.1</f>
      </c>
      <c r="K1936"/>
      <c r="L1936"/>
      <c r="M1936"/>
      <c r="N1936" t="s">
        <v>19</v>
      </c>
      <c r="O1936" t="s">
        <v>9</v>
      </c>
      <c r="P1936"/>
      <c r="Q1936" t="s">
        <v>10</v>
      </c>
      <c r="R1936" t="n">
        <v>12300.0</v>
      </c>
      <c r="S1936" t="n">
        <v>1.0</v>
      </c>
      <c r="T1936" t="s">
        <v>9</v>
      </c>
      <c r="U1936" t="s">
        <v>854</v>
      </c>
      <c r="V1936"/>
    </row>
    <row r="1937">
      <c r="A1937" t="s">
        <v>2173</v>
      </c>
      <c r="B1937"/>
      <c r="C1937"/>
      <c r="D1937"/>
      <c r="E1937"/>
      <c r="F1937" t="s">
        <v>2864</v>
      </c>
      <c r="G1937" t="s">
        <v>2863</v>
      </c>
      <c r="H1937" t="n">
        <v>106.1</v>
      </c>
      <c r="I1937"/>
      <c r="J1937"/>
      <c r="K1937"/>
      <c r="L1937"/>
      <c r="M1937"/>
      <c r="N1937" t="s">
        <v>19</v>
      </c>
      <c r="O1937" t="s">
        <v>9</v>
      </c>
      <c r="P1937"/>
      <c r="Q1937" t="s">
        <v>10</v>
      </c>
      <c r="R1937" t="n">
        <v>12300.0</v>
      </c>
      <c r="S1937" t="n">
        <v>0.0</v>
      </c>
      <c r="T1937" t="s">
        <v>9</v>
      </c>
      <c r="U1937" t="s">
        <v>854</v>
      </c>
      <c r="V1937"/>
    </row>
    <row r="1938">
      <c r="A1938" t="s">
        <v>2173</v>
      </c>
      <c r="B1938"/>
      <c r="C1938" t="s">
        <v>2865</v>
      </c>
      <c r="D1938" t="s">
        <v>4</v>
      </c>
      <c r="E1938" t="s">
        <v>2046</v>
      </c>
      <c r="F1938" t="s">
        <v>2866</v>
      </c>
      <c r="G1938" t="s">
        <v>2863</v>
      </c>
      <c r="H1938" t="n">
        <v>106.1</v>
      </c>
      <c r="I1938">
        <f>SUM(H1939:H1940)</f>
      </c>
      <c r="J1938">
        <f>I1939+48.1</f>
      </c>
      <c r="K1938"/>
      <c r="L1938"/>
      <c r="M1938"/>
      <c r="N1938" t="s">
        <v>19</v>
      </c>
      <c r="O1938" t="s">
        <v>9</v>
      </c>
      <c r="P1938"/>
      <c r="Q1938" t="s">
        <v>10</v>
      </c>
      <c r="R1938" t="n">
        <v>12300.0</v>
      </c>
      <c r="S1938" t="n">
        <v>1.0</v>
      </c>
      <c r="T1938" t="s">
        <v>9</v>
      </c>
      <c r="U1938" t="s">
        <v>854</v>
      </c>
      <c r="V1938"/>
    </row>
    <row r="1939">
      <c r="A1939" t="s">
        <v>2173</v>
      </c>
      <c r="B1939"/>
      <c r="C1939"/>
      <c r="D1939"/>
      <c r="E1939"/>
      <c r="F1939" t="s">
        <v>2867</v>
      </c>
      <c r="G1939" t="s">
        <v>2863</v>
      </c>
      <c r="H1939" t="n">
        <v>105.9</v>
      </c>
      <c r="I1939"/>
      <c r="J1939"/>
      <c r="K1939"/>
      <c r="L1939"/>
      <c r="M1939"/>
      <c r="N1939" t="s">
        <v>19</v>
      </c>
      <c r="O1939" t="s">
        <v>9</v>
      </c>
      <c r="P1939"/>
      <c r="Q1939" t="s">
        <v>10</v>
      </c>
      <c r="R1939" t="n">
        <v>12200.0</v>
      </c>
      <c r="S1939" t="n">
        <v>0.0</v>
      </c>
      <c r="T1939" t="s">
        <v>9</v>
      </c>
      <c r="U1939" t="s">
        <v>854</v>
      </c>
      <c r="V1939"/>
    </row>
    <row r="1940">
      <c r="A1940" t="s">
        <v>2173</v>
      </c>
      <c r="B1940"/>
      <c r="C1940" t="s">
        <v>2868</v>
      </c>
      <c r="D1940" t="s">
        <v>4</v>
      </c>
      <c r="E1940" t="s">
        <v>2046</v>
      </c>
      <c r="F1940" t="s">
        <v>2869</v>
      </c>
      <c r="G1940" t="s">
        <v>2863</v>
      </c>
      <c r="H1940" t="n">
        <v>105.1</v>
      </c>
      <c r="I1940">
        <f>SUM(H1941:H1942)</f>
      </c>
      <c r="J1940">
        <f>I1941+48.1</f>
      </c>
      <c r="K1940"/>
      <c r="L1940"/>
      <c r="M1940"/>
      <c r="N1940" t="s">
        <v>19</v>
      </c>
      <c r="O1940" t="s">
        <v>9</v>
      </c>
      <c r="P1940"/>
      <c r="Q1940" t="s">
        <v>10</v>
      </c>
      <c r="R1940" t="n">
        <v>12100.0</v>
      </c>
      <c r="S1940" t="n">
        <v>0.0</v>
      </c>
      <c r="T1940" t="s">
        <v>9</v>
      </c>
      <c r="U1940" t="s">
        <v>854</v>
      </c>
      <c r="V1940"/>
    </row>
    <row r="1941">
      <c r="A1941" t="s">
        <v>2173</v>
      </c>
      <c r="B1941"/>
      <c r="C1941"/>
      <c r="D1941"/>
      <c r="E1941"/>
      <c r="F1941" t="s">
        <v>2870</v>
      </c>
      <c r="G1941" t="s">
        <v>2863</v>
      </c>
      <c r="H1941" t="n">
        <v>105.3</v>
      </c>
      <c r="I1941"/>
      <c r="J1941"/>
      <c r="K1941"/>
      <c r="L1941"/>
      <c r="M1941"/>
      <c r="N1941" t="s">
        <v>19</v>
      </c>
      <c r="O1941" t="s">
        <v>9</v>
      </c>
      <c r="P1941"/>
      <c r="Q1941" t="s">
        <v>10</v>
      </c>
      <c r="R1941" t="n">
        <v>12200.0</v>
      </c>
      <c r="S1941" t="n">
        <v>0.0</v>
      </c>
      <c r="T1941" t="s">
        <v>9</v>
      </c>
      <c r="U1941" t="s">
        <v>854</v>
      </c>
      <c r="V1941"/>
    </row>
    <row r="1942">
      <c r="A1942" t="s">
        <v>2173</v>
      </c>
      <c r="B1942"/>
      <c r="C1942" t="s">
        <v>2871</v>
      </c>
      <c r="D1942" t="s">
        <v>4</v>
      </c>
      <c r="E1942" t="s">
        <v>2872</v>
      </c>
      <c r="F1942" t="s">
        <v>2873</v>
      </c>
      <c r="G1942" t="s">
        <v>2863</v>
      </c>
      <c r="H1942" t="n">
        <v>106.3</v>
      </c>
      <c r="I1942">
        <f>SUM(H1943:H1944)</f>
      </c>
      <c r="J1942">
        <f>I1943+58.1</f>
      </c>
      <c r="K1942"/>
      <c r="L1942"/>
      <c r="M1942"/>
      <c r="N1942" t="s">
        <v>19</v>
      </c>
      <c r="O1942" t="s">
        <v>9</v>
      </c>
      <c r="P1942"/>
      <c r="Q1942" t="s">
        <v>10</v>
      </c>
      <c r="R1942" t="n">
        <v>12300.0</v>
      </c>
      <c r="S1942" t="n">
        <v>0.0</v>
      </c>
      <c r="T1942" t="s">
        <v>9</v>
      </c>
      <c r="U1942" t="s">
        <v>854</v>
      </c>
      <c r="V1942"/>
    </row>
    <row r="1943">
      <c r="A1943" t="s">
        <v>2173</v>
      </c>
      <c r="B1943"/>
      <c r="C1943"/>
      <c r="D1943"/>
      <c r="E1943"/>
      <c r="F1943" t="s">
        <v>2874</v>
      </c>
      <c r="G1943" t="s">
        <v>2863</v>
      </c>
      <c r="H1943" t="n">
        <v>104.9</v>
      </c>
      <c r="I1943"/>
      <c r="J1943"/>
      <c r="K1943"/>
      <c r="L1943"/>
      <c r="M1943"/>
      <c r="N1943" t="s">
        <v>19</v>
      </c>
      <c r="O1943" t="s">
        <v>9</v>
      </c>
      <c r="P1943"/>
      <c r="Q1943" t="s">
        <v>10</v>
      </c>
      <c r="R1943" t="n">
        <v>12100.0</v>
      </c>
      <c r="S1943" t="n">
        <v>1.0</v>
      </c>
      <c r="T1943" t="s">
        <v>9</v>
      </c>
      <c r="U1943" t="s">
        <v>854</v>
      </c>
      <c r="V1943"/>
    </row>
    <row r="1944">
      <c r="A1944" t="s">
        <v>2173</v>
      </c>
      <c r="B1944"/>
      <c r="C1944" t="s">
        <v>2875</v>
      </c>
      <c r="D1944" t="s">
        <v>4</v>
      </c>
      <c r="E1944" t="s">
        <v>2872</v>
      </c>
      <c r="F1944" t="s">
        <v>2876</v>
      </c>
      <c r="G1944" t="s">
        <v>2863</v>
      </c>
      <c r="H1944" t="n">
        <v>104.7</v>
      </c>
      <c r="I1944">
        <f>SUM(H1945:H1946)</f>
      </c>
      <c r="J1944">
        <f>I1945+58.1</f>
      </c>
      <c r="K1944"/>
      <c r="L1944"/>
      <c r="M1944"/>
      <c r="N1944" t="s">
        <v>19</v>
      </c>
      <c r="O1944" t="s">
        <v>9</v>
      </c>
      <c r="P1944"/>
      <c r="Q1944" t="s">
        <v>10</v>
      </c>
      <c r="R1944" t="n">
        <v>12100.0</v>
      </c>
      <c r="S1944" t="n">
        <v>1.0</v>
      </c>
      <c r="T1944" t="s">
        <v>9</v>
      </c>
      <c r="U1944" t="s">
        <v>854</v>
      </c>
      <c r="V1944"/>
    </row>
    <row r="1945">
      <c r="A1945" t="s">
        <v>2173</v>
      </c>
      <c r="B1945"/>
      <c r="C1945"/>
      <c r="D1945"/>
      <c r="E1945"/>
      <c r="F1945" t="s">
        <v>2877</v>
      </c>
      <c r="G1945" t="s">
        <v>2863</v>
      </c>
      <c r="H1945" t="n">
        <v>106.1</v>
      </c>
      <c r="I1945"/>
      <c r="J1945"/>
      <c r="K1945"/>
      <c r="L1945"/>
      <c r="M1945"/>
      <c r="N1945" t="s">
        <v>19</v>
      </c>
      <c r="O1945" t="s">
        <v>9</v>
      </c>
      <c r="P1945"/>
      <c r="Q1945" t="s">
        <v>10</v>
      </c>
      <c r="R1945" t="n">
        <v>12300.0</v>
      </c>
      <c r="S1945" t="n">
        <v>0.0</v>
      </c>
      <c r="T1945" t="s">
        <v>9</v>
      </c>
      <c r="U1945" t="s">
        <v>854</v>
      </c>
      <c r="V1945"/>
    </row>
    <row r="1946">
      <c r="A1946" t="s">
        <v>2173</v>
      </c>
      <c r="B1946"/>
      <c r="C1946" t="s">
        <v>2878</v>
      </c>
      <c r="D1946" t="s">
        <v>4</v>
      </c>
      <c r="E1946" t="s">
        <v>2872</v>
      </c>
      <c r="F1946" t="s">
        <v>2879</v>
      </c>
      <c r="G1946" t="s">
        <v>2863</v>
      </c>
      <c r="H1946" t="n">
        <v>105.5</v>
      </c>
      <c r="I1946">
        <f>SUM(H1947:H1948)</f>
      </c>
      <c r="J1946">
        <f>I1947+58.1</f>
      </c>
      <c r="K1946"/>
      <c r="L1946"/>
      <c r="M1946"/>
      <c r="N1946" t="s">
        <v>19</v>
      </c>
      <c r="O1946" t="s">
        <v>9</v>
      </c>
      <c r="P1946"/>
      <c r="Q1946" t="s">
        <v>10</v>
      </c>
      <c r="R1946" t="n">
        <v>12200.0</v>
      </c>
      <c r="S1946" t="n">
        <v>0.0</v>
      </c>
      <c r="T1946" t="s">
        <v>9</v>
      </c>
      <c r="U1946" t="s">
        <v>854</v>
      </c>
      <c r="V1946"/>
    </row>
    <row r="1947">
      <c r="A1947" t="s">
        <v>2173</v>
      </c>
      <c r="B1947"/>
      <c r="C1947"/>
      <c r="D1947"/>
      <c r="E1947"/>
      <c r="F1947" t="s">
        <v>2880</v>
      </c>
      <c r="G1947" t="s">
        <v>2863</v>
      </c>
      <c r="H1947" t="n">
        <v>105.3</v>
      </c>
      <c r="I1947"/>
      <c r="J1947"/>
      <c r="K1947"/>
      <c r="L1947"/>
      <c r="M1947"/>
      <c r="N1947" t="s">
        <v>19</v>
      </c>
      <c r="O1947" t="s">
        <v>9</v>
      </c>
      <c r="P1947"/>
      <c r="Q1947" t="s">
        <v>10</v>
      </c>
      <c r="R1947" t="n">
        <v>12200.0</v>
      </c>
      <c r="S1947" t="n">
        <v>0.0</v>
      </c>
      <c r="T1947" t="s">
        <v>9</v>
      </c>
      <c r="U1947" t="s">
        <v>854</v>
      </c>
      <c r="V1947"/>
    </row>
    <row r="1948">
      <c r="A1948" t="s">
        <v>2173</v>
      </c>
      <c r="B1948"/>
      <c r="C1948" t="s">
        <v>2881</v>
      </c>
      <c r="D1948" t="s">
        <v>4</v>
      </c>
      <c r="E1948" t="s">
        <v>2872</v>
      </c>
      <c r="F1948" t="s">
        <v>2882</v>
      </c>
      <c r="G1948" t="s">
        <v>2863</v>
      </c>
      <c r="H1948" t="n">
        <v>105.3</v>
      </c>
      <c r="I1948">
        <f>SUM(H1949:H1950)</f>
      </c>
      <c r="J1948">
        <f>I1949+58.1</f>
      </c>
      <c r="K1948"/>
      <c r="L1948"/>
      <c r="M1948"/>
      <c r="N1948" t="s">
        <v>19</v>
      </c>
      <c r="O1948" t="s">
        <v>9</v>
      </c>
      <c r="P1948"/>
      <c r="Q1948" t="s">
        <v>10</v>
      </c>
      <c r="R1948" t="n">
        <v>12200.0</v>
      </c>
      <c r="S1948" t="n">
        <v>0.0</v>
      </c>
      <c r="T1948" t="s">
        <v>9</v>
      </c>
      <c r="U1948" t="s">
        <v>854</v>
      </c>
      <c r="V1948"/>
    </row>
    <row r="1949">
      <c r="A1949" t="s">
        <v>2173</v>
      </c>
      <c r="B1949"/>
      <c r="C1949"/>
      <c r="D1949"/>
      <c r="E1949"/>
      <c r="F1949" t="s">
        <v>2883</v>
      </c>
      <c r="G1949" t="s">
        <v>2863</v>
      </c>
      <c r="H1949" t="n">
        <v>105.1</v>
      </c>
      <c r="I1949"/>
      <c r="J1949"/>
      <c r="K1949"/>
      <c r="L1949"/>
      <c r="M1949"/>
      <c r="N1949" t="s">
        <v>19</v>
      </c>
      <c r="O1949" t="s">
        <v>9</v>
      </c>
      <c r="P1949"/>
      <c r="Q1949" t="s">
        <v>10</v>
      </c>
      <c r="R1949" t="n">
        <v>12200.0</v>
      </c>
      <c r="S1949" t="n">
        <v>0.0</v>
      </c>
      <c r="T1949" t="s">
        <v>9</v>
      </c>
      <c r="U1949" t="s">
        <v>854</v>
      </c>
      <c r="V1949"/>
    </row>
    <row r="1950">
      <c r="A1950" t="s">
        <v>2173</v>
      </c>
      <c r="B1950"/>
      <c r="C1950" t="s">
        <v>2884</v>
      </c>
      <c r="D1950" t="s">
        <v>4</v>
      </c>
      <c r="E1950" t="s">
        <v>2046</v>
      </c>
      <c r="F1950" t="s">
        <v>2885</v>
      </c>
      <c r="G1950" t="s">
        <v>2863</v>
      </c>
      <c r="H1950" t="n">
        <v>107.1</v>
      </c>
      <c r="I1950">
        <f>SUM(H1951:H1952)</f>
      </c>
      <c r="J1950">
        <f>I1951+45.1</f>
      </c>
      <c r="K1950"/>
      <c r="L1950"/>
      <c r="M1950"/>
      <c r="N1950" t="s">
        <v>19</v>
      </c>
      <c r="O1950" t="s">
        <v>9</v>
      </c>
      <c r="P1950"/>
      <c r="Q1950" t="s">
        <v>10</v>
      </c>
      <c r="R1950" t="n">
        <v>12400.0</v>
      </c>
      <c r="S1950" t="n">
        <v>0.0</v>
      </c>
      <c r="T1950" t="s">
        <v>9</v>
      </c>
      <c r="U1950" t="s">
        <v>854</v>
      </c>
      <c r="V1950"/>
    </row>
    <row r="1951">
      <c r="A1951" t="s">
        <v>2173</v>
      </c>
      <c r="B1951"/>
      <c r="C1951"/>
      <c r="D1951"/>
      <c r="E1951"/>
      <c r="F1951" t="s">
        <v>2886</v>
      </c>
      <c r="G1951" t="s">
        <v>2863</v>
      </c>
      <c r="H1951" t="n">
        <v>107.7</v>
      </c>
      <c r="I1951"/>
      <c r="J1951"/>
      <c r="K1951"/>
      <c r="L1951"/>
      <c r="M1951"/>
      <c r="N1951" t="s">
        <v>19</v>
      </c>
      <c r="O1951" t="s">
        <v>9</v>
      </c>
      <c r="P1951"/>
      <c r="Q1951" t="s">
        <v>10</v>
      </c>
      <c r="R1951" t="n">
        <v>12400.0</v>
      </c>
      <c r="S1951" t="n">
        <v>0.0</v>
      </c>
      <c r="T1951" t="s">
        <v>9</v>
      </c>
      <c r="U1951" t="s">
        <v>854</v>
      </c>
      <c r="V1951"/>
    </row>
    <row r="1952">
      <c r="A1952" t="s">
        <v>2173</v>
      </c>
      <c r="B1952"/>
      <c r="C1952" t="s">
        <v>2887</v>
      </c>
      <c r="D1952" t="s">
        <v>4</v>
      </c>
      <c r="E1952" t="s">
        <v>2046</v>
      </c>
      <c r="F1952" t="s">
        <v>2888</v>
      </c>
      <c r="G1952" t="s">
        <v>2863</v>
      </c>
      <c r="H1952" t="n">
        <v>105.9</v>
      </c>
      <c r="I1952">
        <f>SUM(H1953:H1954)</f>
      </c>
      <c r="J1952">
        <f>I1953+45.1</f>
      </c>
      <c r="K1952"/>
      <c r="L1952"/>
      <c r="M1952"/>
      <c r="N1952" t="s">
        <v>19</v>
      </c>
      <c r="O1952" t="s">
        <v>9</v>
      </c>
      <c r="P1952"/>
      <c r="Q1952" t="s">
        <v>10</v>
      </c>
      <c r="R1952" t="n">
        <v>12200.0</v>
      </c>
      <c r="S1952" t="n">
        <v>0.0</v>
      </c>
      <c r="T1952" t="s">
        <v>9</v>
      </c>
      <c r="U1952" t="s">
        <v>854</v>
      </c>
      <c r="V1952"/>
    </row>
    <row r="1953">
      <c r="A1953" t="s">
        <v>2173</v>
      </c>
      <c r="B1953"/>
      <c r="C1953"/>
      <c r="D1953"/>
      <c r="E1953"/>
      <c r="F1953" t="s">
        <v>2889</v>
      </c>
      <c r="G1953" t="s">
        <v>2863</v>
      </c>
      <c r="H1953" t="n">
        <v>106.5</v>
      </c>
      <c r="I1953"/>
      <c r="J1953"/>
      <c r="K1953"/>
      <c r="L1953"/>
      <c r="M1953"/>
      <c r="N1953" t="s">
        <v>19</v>
      </c>
      <c r="O1953" t="s">
        <v>9</v>
      </c>
      <c r="P1953"/>
      <c r="Q1953" t="s">
        <v>10</v>
      </c>
      <c r="R1953" t="n">
        <v>12300.0</v>
      </c>
      <c r="S1953" t="n">
        <v>0.0</v>
      </c>
      <c r="T1953" t="s">
        <v>9</v>
      </c>
      <c r="U1953" t="s">
        <v>854</v>
      </c>
      <c r="V1953"/>
    </row>
    <row r="1954">
      <c r="A1954" t="s">
        <v>2173</v>
      </c>
      <c r="B1954"/>
      <c r="C1954" t="s">
        <v>2890</v>
      </c>
      <c r="D1954" t="s">
        <v>4</v>
      </c>
      <c r="E1954" t="s">
        <v>2046</v>
      </c>
      <c r="F1954" t="s">
        <v>2891</v>
      </c>
      <c r="G1954" t="s">
        <v>2863</v>
      </c>
      <c r="H1954" t="n">
        <v>107.3</v>
      </c>
      <c r="I1954">
        <f>SUM(H1955:H1956)</f>
      </c>
      <c r="J1954">
        <f>I1955+45.1</f>
      </c>
      <c r="K1954"/>
      <c r="L1954"/>
      <c r="M1954"/>
      <c r="N1954" t="s">
        <v>19</v>
      </c>
      <c r="O1954" t="s">
        <v>9</v>
      </c>
      <c r="P1954"/>
      <c r="Q1954" t="s">
        <v>10</v>
      </c>
      <c r="R1954" t="n">
        <v>12400.0</v>
      </c>
      <c r="S1954" t="n">
        <v>0.0</v>
      </c>
      <c r="T1954" t="s">
        <v>9</v>
      </c>
      <c r="U1954" t="s">
        <v>854</v>
      </c>
      <c r="V1954"/>
    </row>
    <row r="1955">
      <c r="A1955" t="s">
        <v>2173</v>
      </c>
      <c r="B1955"/>
      <c r="C1955"/>
      <c r="D1955"/>
      <c r="E1955"/>
      <c r="F1955" t="s">
        <v>2892</v>
      </c>
      <c r="G1955" t="s">
        <v>2863</v>
      </c>
      <c r="H1955" t="n">
        <v>106.3</v>
      </c>
      <c r="I1955"/>
      <c r="J1955"/>
      <c r="K1955"/>
      <c r="L1955"/>
      <c r="M1955"/>
      <c r="N1955" t="s">
        <v>19</v>
      </c>
      <c r="O1955" t="s">
        <v>9</v>
      </c>
      <c r="P1955"/>
      <c r="Q1955" t="s">
        <v>10</v>
      </c>
      <c r="R1955" t="n">
        <v>12300.0</v>
      </c>
      <c r="S1955" t="n">
        <v>0.0</v>
      </c>
      <c r="T1955" t="s">
        <v>9</v>
      </c>
      <c r="U1955" t="s">
        <v>854</v>
      </c>
      <c r="V1955"/>
    </row>
    <row r="1956">
      <c r="A1956" t="s">
        <v>2173</v>
      </c>
      <c r="B1956"/>
      <c r="C1956" t="s">
        <v>2893</v>
      </c>
      <c r="D1956" t="s">
        <v>4</v>
      </c>
      <c r="E1956" t="s">
        <v>2046</v>
      </c>
      <c r="F1956" t="s">
        <v>2894</v>
      </c>
      <c r="G1956" t="s">
        <v>2863</v>
      </c>
      <c r="H1956" t="n">
        <v>106.7</v>
      </c>
      <c r="I1956">
        <f>SUM(H1957:H1958)</f>
      </c>
      <c r="J1956">
        <f>I1957+45.1</f>
      </c>
      <c r="K1956"/>
      <c r="L1956"/>
      <c r="M1956"/>
      <c r="N1956" t="s">
        <v>19</v>
      </c>
      <c r="O1956" t="s">
        <v>9</v>
      </c>
      <c r="P1956"/>
      <c r="Q1956" t="s">
        <v>10</v>
      </c>
      <c r="R1956" t="n">
        <v>12300.0</v>
      </c>
      <c r="S1956" t="n">
        <v>0.0</v>
      </c>
      <c r="T1956" t="s">
        <v>9</v>
      </c>
      <c r="U1956" t="s">
        <v>854</v>
      </c>
      <c r="V1956"/>
    </row>
    <row r="1957">
      <c r="A1957" t="s">
        <v>2173</v>
      </c>
      <c r="B1957"/>
      <c r="C1957"/>
      <c r="D1957"/>
      <c r="E1957"/>
      <c r="F1957" t="s">
        <v>2895</v>
      </c>
      <c r="G1957" t="s">
        <v>2863</v>
      </c>
      <c r="H1957" t="n">
        <v>108.3</v>
      </c>
      <c r="I1957"/>
      <c r="J1957"/>
      <c r="K1957"/>
      <c r="L1957"/>
      <c r="M1957"/>
      <c r="N1957" t="s">
        <v>19</v>
      </c>
      <c r="O1957" t="s">
        <v>9</v>
      </c>
      <c r="P1957"/>
      <c r="Q1957" t="s">
        <v>10</v>
      </c>
      <c r="R1957" t="n">
        <v>12500.0</v>
      </c>
      <c r="S1957" t="n">
        <v>0.0</v>
      </c>
      <c r="T1957" t="s">
        <v>9</v>
      </c>
      <c r="U1957" t="s">
        <v>854</v>
      </c>
      <c r="V1957"/>
    </row>
    <row r="1958">
      <c r="A1958" t="s">
        <v>2173</v>
      </c>
      <c r="B1958"/>
      <c r="C1958" t="s">
        <v>2896</v>
      </c>
      <c r="D1958" t="s">
        <v>4</v>
      </c>
      <c r="E1958" t="s">
        <v>2046</v>
      </c>
      <c r="F1958" t="s">
        <v>2897</v>
      </c>
      <c r="G1958" t="s">
        <v>2863</v>
      </c>
      <c r="H1958" t="n">
        <v>105.5</v>
      </c>
      <c r="I1958">
        <f>SUM(H1959:H1960)</f>
      </c>
      <c r="J1958">
        <f>I1959+45.1</f>
      </c>
      <c r="K1958"/>
      <c r="L1958"/>
      <c r="M1958"/>
      <c r="N1958" t="s">
        <v>19</v>
      </c>
      <c r="O1958" t="s">
        <v>9</v>
      </c>
      <c r="P1958"/>
      <c r="Q1958" t="s">
        <v>10</v>
      </c>
      <c r="R1958" t="n">
        <v>12200.0</v>
      </c>
      <c r="S1958" t="n">
        <v>0.0</v>
      </c>
      <c r="T1958" t="s">
        <v>9</v>
      </c>
      <c r="U1958" t="s">
        <v>854</v>
      </c>
      <c r="V1958"/>
    </row>
    <row r="1959">
      <c r="A1959" t="s">
        <v>2173</v>
      </c>
      <c r="B1959"/>
      <c r="C1959"/>
      <c r="D1959"/>
      <c r="E1959"/>
      <c r="F1959" t="s">
        <v>2898</v>
      </c>
      <c r="G1959" t="s">
        <v>2863</v>
      </c>
      <c r="H1959" t="n">
        <v>105.7</v>
      </c>
      <c r="I1959"/>
      <c r="J1959"/>
      <c r="K1959"/>
      <c r="L1959"/>
      <c r="M1959"/>
      <c r="N1959" t="s">
        <v>19</v>
      </c>
      <c r="O1959" t="s">
        <v>9</v>
      </c>
      <c r="P1959"/>
      <c r="Q1959" t="s">
        <v>10</v>
      </c>
      <c r="R1959" t="n">
        <v>12200.0</v>
      </c>
      <c r="S1959" t="n">
        <v>0.0</v>
      </c>
      <c r="T1959" t="s">
        <v>9</v>
      </c>
      <c r="U1959" t="s">
        <v>854</v>
      </c>
      <c r="V1959"/>
    </row>
    <row r="1960">
      <c r="A1960" t="s">
        <v>2173</v>
      </c>
      <c r="B1960"/>
      <c r="C1960" t="s">
        <v>2899</v>
      </c>
      <c r="D1960" t="s">
        <v>4</v>
      </c>
      <c r="E1960" t="s">
        <v>2046</v>
      </c>
      <c r="F1960" t="s">
        <v>2900</v>
      </c>
      <c r="G1960" t="s">
        <v>2863</v>
      </c>
      <c r="H1960" t="n">
        <v>107.3</v>
      </c>
      <c r="I1960">
        <f>SUM(H1961:H1962)</f>
      </c>
      <c r="J1960">
        <f>I1961+45.1</f>
      </c>
      <c r="K1960"/>
      <c r="L1960"/>
      <c r="M1960"/>
      <c r="N1960" t="s">
        <v>19</v>
      </c>
      <c r="O1960" t="s">
        <v>9</v>
      </c>
      <c r="P1960"/>
      <c r="Q1960" t="s">
        <v>10</v>
      </c>
      <c r="R1960" t="n">
        <v>12400.0</v>
      </c>
      <c r="S1960" t="n">
        <v>0.0</v>
      </c>
      <c r="T1960" t="s">
        <v>9</v>
      </c>
      <c r="U1960" t="s">
        <v>854</v>
      </c>
      <c r="V1960"/>
    </row>
    <row r="1961">
      <c r="A1961" t="s">
        <v>2173</v>
      </c>
      <c r="B1961"/>
      <c r="C1961"/>
      <c r="D1961"/>
      <c r="E1961"/>
      <c r="F1961" t="s">
        <v>2901</v>
      </c>
      <c r="G1961" t="s">
        <v>2863</v>
      </c>
      <c r="H1961" t="n">
        <v>107.5</v>
      </c>
      <c r="I1961"/>
      <c r="J1961"/>
      <c r="K1961"/>
      <c r="L1961"/>
      <c r="M1961"/>
      <c r="N1961" t="s">
        <v>19</v>
      </c>
      <c r="O1961" t="s">
        <v>9</v>
      </c>
      <c r="P1961"/>
      <c r="Q1961" t="s">
        <v>10</v>
      </c>
      <c r="R1961" t="n">
        <v>12400.0</v>
      </c>
      <c r="S1961" t="n">
        <v>0.0</v>
      </c>
      <c r="T1961" t="s">
        <v>9</v>
      </c>
      <c r="U1961" t="s">
        <v>854</v>
      </c>
      <c r="V1961"/>
    </row>
    <row r="1962">
      <c r="A1962" t="s">
        <v>2173</v>
      </c>
      <c r="B1962" t="n">
        <v>45490.0</v>
      </c>
      <c r="C1962" t="s">
        <v>2902</v>
      </c>
      <c r="D1962" t="s">
        <v>4</v>
      </c>
      <c r="E1962" t="s">
        <v>1706</v>
      </c>
      <c r="F1962" t="s">
        <v>2903</v>
      </c>
      <c r="G1962" t="s">
        <v>2904</v>
      </c>
      <c r="H1962" t="n">
        <v>152.7</v>
      </c>
      <c r="I1962">
        <f>SUM(H1963:H1964)</f>
      </c>
      <c r="J1962">
        <f>I1963+56.8</f>
      </c>
      <c r="K1962"/>
      <c r="L1962"/>
      <c r="M1962"/>
      <c r="N1962" t="s">
        <v>19</v>
      </c>
      <c r="O1962" t="s">
        <v>9</v>
      </c>
      <c r="P1962"/>
      <c r="Q1962" t="s">
        <v>10</v>
      </c>
      <c r="R1962" t="n">
        <v>11800.0</v>
      </c>
      <c r="S1962" t="n">
        <v>0.0</v>
      </c>
      <c r="T1962" t="s">
        <v>9</v>
      </c>
      <c r="U1962" t="s">
        <v>854</v>
      </c>
      <c r="V1962"/>
    </row>
    <row r="1963">
      <c r="A1963" t="s">
        <v>2173</v>
      </c>
      <c r="B1963"/>
      <c r="C1963"/>
      <c r="D1963"/>
      <c r="E1963"/>
      <c r="F1963" t="s">
        <v>2905</v>
      </c>
      <c r="G1963" t="s">
        <v>2904</v>
      </c>
      <c r="H1963" t="n">
        <v>151.9</v>
      </c>
      <c r="I1963"/>
      <c r="J1963"/>
      <c r="K1963"/>
      <c r="L1963"/>
      <c r="M1963"/>
      <c r="N1963" t="s">
        <v>19</v>
      </c>
      <c r="O1963" t="s">
        <v>9</v>
      </c>
      <c r="P1963"/>
      <c r="Q1963" t="s">
        <v>10</v>
      </c>
      <c r="R1963" t="n">
        <v>11800.0</v>
      </c>
      <c r="S1963" t="n">
        <v>0.0</v>
      </c>
      <c r="T1963" t="s">
        <v>9</v>
      </c>
      <c r="U1963" t="s">
        <v>854</v>
      </c>
      <c r="V1963"/>
    </row>
    <row r="1964">
      <c r="A1964" t="s">
        <v>2173</v>
      </c>
      <c r="B1964"/>
      <c r="C1964" t="s">
        <v>2906</v>
      </c>
      <c r="D1964" t="s">
        <v>4</v>
      </c>
      <c r="E1964" t="s">
        <v>1706</v>
      </c>
      <c r="F1964" t="s">
        <v>2907</v>
      </c>
      <c r="G1964" t="s">
        <v>2904</v>
      </c>
      <c r="H1964" t="n">
        <v>158.3</v>
      </c>
      <c r="I1964">
        <f>SUM(H1965:H1966)</f>
      </c>
      <c r="J1964">
        <f>I1965+56.8</f>
      </c>
      <c r="K1964"/>
      <c r="L1964"/>
      <c r="M1964"/>
      <c r="N1964" t="s">
        <v>19</v>
      </c>
      <c r="O1964" t="s">
        <v>9</v>
      </c>
      <c r="P1964"/>
      <c r="Q1964" t="s">
        <v>10</v>
      </c>
      <c r="R1964" t="n">
        <v>12300.0</v>
      </c>
      <c r="S1964" t="n">
        <v>0.0</v>
      </c>
      <c r="T1964" t="s">
        <v>9</v>
      </c>
      <c r="U1964" t="s">
        <v>854</v>
      </c>
      <c r="V1964"/>
    </row>
    <row r="1965">
      <c r="A1965" t="s">
        <v>2173</v>
      </c>
      <c r="B1965"/>
      <c r="C1965"/>
      <c r="D1965"/>
      <c r="E1965"/>
      <c r="F1965" t="s">
        <v>2908</v>
      </c>
      <c r="G1965" t="s">
        <v>2904</v>
      </c>
      <c r="H1965" t="n">
        <v>158.1</v>
      </c>
      <c r="I1965"/>
      <c r="J1965"/>
      <c r="K1965"/>
      <c r="L1965"/>
      <c r="M1965"/>
      <c r="N1965" t="s">
        <v>19</v>
      </c>
      <c r="O1965" t="s">
        <v>9</v>
      </c>
      <c r="P1965"/>
      <c r="Q1965" t="s">
        <v>10</v>
      </c>
      <c r="R1965" t="n">
        <v>12300.0</v>
      </c>
      <c r="S1965" t="n">
        <v>0.0</v>
      </c>
      <c r="T1965" t="s">
        <v>9</v>
      </c>
      <c r="U1965" t="s">
        <v>854</v>
      </c>
      <c r="V1965"/>
    </row>
    <row r="1966">
      <c r="A1966" t="s">
        <v>2173</v>
      </c>
      <c r="B1966"/>
      <c r="C1966" t="s">
        <v>2909</v>
      </c>
      <c r="D1966" t="s">
        <v>4</v>
      </c>
      <c r="E1966" t="s">
        <v>1706</v>
      </c>
      <c r="F1966" t="s">
        <v>2910</v>
      </c>
      <c r="G1966" t="s">
        <v>2904</v>
      </c>
      <c r="H1966" t="n">
        <v>157.9</v>
      </c>
      <c r="I1966">
        <f>SUM(H1967:H1968)</f>
      </c>
      <c r="J1966">
        <f>I1967+56.8</f>
      </c>
      <c r="K1966"/>
      <c r="L1966"/>
      <c r="M1966"/>
      <c r="N1966" t="s">
        <v>19</v>
      </c>
      <c r="O1966" t="s">
        <v>9</v>
      </c>
      <c r="P1966"/>
      <c r="Q1966" t="s">
        <v>10</v>
      </c>
      <c r="R1966" t="n">
        <v>12200.0</v>
      </c>
      <c r="S1966" t="n">
        <v>0.0</v>
      </c>
      <c r="T1966" t="s">
        <v>9</v>
      </c>
      <c r="U1966" t="s">
        <v>854</v>
      </c>
      <c r="V1966"/>
    </row>
    <row r="1967">
      <c r="A1967" t="s">
        <v>2173</v>
      </c>
      <c r="B1967"/>
      <c r="C1967"/>
      <c r="D1967"/>
      <c r="E1967"/>
      <c r="F1967" t="s">
        <v>2911</v>
      </c>
      <c r="G1967" t="s">
        <v>2904</v>
      </c>
      <c r="H1967" t="n">
        <v>158.3</v>
      </c>
      <c r="I1967"/>
      <c r="J1967"/>
      <c r="K1967"/>
      <c r="L1967"/>
      <c r="M1967"/>
      <c r="N1967" t="s">
        <v>19</v>
      </c>
      <c r="O1967" t="s">
        <v>9</v>
      </c>
      <c r="P1967"/>
      <c r="Q1967" t="s">
        <v>10</v>
      </c>
      <c r="R1967" t="n">
        <v>12300.0</v>
      </c>
      <c r="S1967" t="n">
        <v>0.0</v>
      </c>
      <c r="T1967" t="s">
        <v>9</v>
      </c>
      <c r="U1967" t="s">
        <v>854</v>
      </c>
      <c r="V1967"/>
    </row>
    <row r="1968">
      <c r="A1968" t="s">
        <v>2173</v>
      </c>
      <c r="B1968"/>
      <c r="C1968" t="s">
        <v>2912</v>
      </c>
      <c r="D1968" t="s">
        <v>4</v>
      </c>
      <c r="E1968" t="s">
        <v>2092</v>
      </c>
      <c r="F1968" t="s">
        <v>2913</v>
      </c>
      <c r="G1968" t="s">
        <v>1506</v>
      </c>
      <c r="H1968" t="n">
        <v>150.7</v>
      </c>
      <c r="I1968">
        <f>SUM(H1969:H1970)</f>
      </c>
      <c r="J1968">
        <f>I1969+47.2</f>
      </c>
      <c r="K1968"/>
      <c r="L1968"/>
      <c r="M1968"/>
      <c r="N1968" t="s">
        <v>19</v>
      </c>
      <c r="O1968" t="s">
        <v>9</v>
      </c>
      <c r="P1968"/>
      <c r="Q1968" t="s">
        <v>10</v>
      </c>
      <c r="R1968" t="n">
        <v>12000.0</v>
      </c>
      <c r="S1968" t="n">
        <v>0.0</v>
      </c>
      <c r="T1968" t="s">
        <v>9</v>
      </c>
      <c r="U1968" t="s">
        <v>854</v>
      </c>
      <c r="V1968"/>
    </row>
    <row r="1969">
      <c r="A1969" t="s">
        <v>2173</v>
      </c>
      <c r="B1969"/>
      <c r="C1969"/>
      <c r="D1969"/>
      <c r="E1969"/>
      <c r="F1969" t="s">
        <v>2914</v>
      </c>
      <c r="G1969" t="s">
        <v>1506</v>
      </c>
      <c r="H1969" t="n">
        <v>151.7</v>
      </c>
      <c r="I1969"/>
      <c r="J1969"/>
      <c r="K1969"/>
      <c r="L1969"/>
      <c r="M1969"/>
      <c r="N1969" t="s">
        <v>19</v>
      </c>
      <c r="O1969" t="s">
        <v>9</v>
      </c>
      <c r="P1969"/>
      <c r="Q1969" t="s">
        <v>10</v>
      </c>
      <c r="R1969" t="n">
        <v>12100.0</v>
      </c>
      <c r="S1969" t="n">
        <v>0.0</v>
      </c>
      <c r="T1969" t="s">
        <v>9</v>
      </c>
      <c r="U1969" t="s">
        <v>854</v>
      </c>
      <c r="V1969"/>
    </row>
    <row r="1970">
      <c r="A1970" t="s">
        <v>2173</v>
      </c>
      <c r="B1970"/>
      <c r="C1970" t="s">
        <v>2915</v>
      </c>
      <c r="D1970" t="s">
        <v>4</v>
      </c>
      <c r="E1970" t="s">
        <v>2092</v>
      </c>
      <c r="F1970" t="s">
        <v>2916</v>
      </c>
      <c r="G1970" t="s">
        <v>1506</v>
      </c>
      <c r="H1970" t="n">
        <v>150.7</v>
      </c>
      <c r="I1970">
        <f>SUM(H1971:H1972)</f>
      </c>
      <c r="J1970">
        <f>I1971+47.2</f>
      </c>
      <c r="K1970"/>
      <c r="L1970"/>
      <c r="M1970"/>
      <c r="N1970" t="s">
        <v>19</v>
      </c>
      <c r="O1970" t="s">
        <v>9</v>
      </c>
      <c r="P1970"/>
      <c r="Q1970" t="s">
        <v>10</v>
      </c>
      <c r="R1970" t="n">
        <v>12000.0</v>
      </c>
      <c r="S1970" t="n">
        <v>0.0</v>
      </c>
      <c r="T1970" t="s">
        <v>9</v>
      </c>
      <c r="U1970" t="s">
        <v>854</v>
      </c>
      <c r="V1970"/>
    </row>
    <row r="1971">
      <c r="A1971" t="s">
        <v>2173</v>
      </c>
      <c r="B1971"/>
      <c r="C1971"/>
      <c r="D1971"/>
      <c r="E1971"/>
      <c r="F1971" t="s">
        <v>2917</v>
      </c>
      <c r="G1971" t="s">
        <v>1506</v>
      </c>
      <c r="H1971" t="n">
        <v>149.1</v>
      </c>
      <c r="I1971"/>
      <c r="J1971"/>
      <c r="K1971"/>
      <c r="L1971"/>
      <c r="M1971"/>
      <c r="N1971" t="s">
        <v>19</v>
      </c>
      <c r="O1971" t="s">
        <v>9</v>
      </c>
      <c r="P1971"/>
      <c r="Q1971" t="s">
        <v>10</v>
      </c>
      <c r="R1971" t="n">
        <v>11900.0</v>
      </c>
      <c r="S1971" t="n">
        <v>0.0</v>
      </c>
      <c r="T1971" t="s">
        <v>9</v>
      </c>
      <c r="U1971" t="s">
        <v>854</v>
      </c>
      <c r="V1971"/>
    </row>
    <row r="1972">
      <c r="A1972" t="s">
        <v>2173</v>
      </c>
      <c r="B1972"/>
      <c r="C1972" t="s">
        <v>2918</v>
      </c>
      <c r="D1972" t="s">
        <v>4</v>
      </c>
      <c r="E1972" t="s">
        <v>2092</v>
      </c>
      <c r="F1972" t="s">
        <v>2919</v>
      </c>
      <c r="G1972" t="s">
        <v>1506</v>
      </c>
      <c r="H1972" t="n">
        <v>150.3</v>
      </c>
      <c r="I1972">
        <f>SUM(H1973:H1974)</f>
      </c>
      <c r="J1972">
        <f>I1973+47.2</f>
      </c>
      <c r="K1972"/>
      <c r="L1972"/>
      <c r="M1972"/>
      <c r="N1972" t="s">
        <v>19</v>
      </c>
      <c r="O1972" t="s">
        <v>9</v>
      </c>
      <c r="P1972"/>
      <c r="Q1972" t="s">
        <v>10</v>
      </c>
      <c r="R1972" t="n">
        <v>12000.0</v>
      </c>
      <c r="S1972" t="n">
        <v>0.0</v>
      </c>
      <c r="T1972" t="s">
        <v>9</v>
      </c>
      <c r="U1972" t="s">
        <v>854</v>
      </c>
      <c r="V1972"/>
    </row>
    <row r="1973">
      <c r="A1973" t="s">
        <v>2173</v>
      </c>
      <c r="B1973"/>
      <c r="C1973"/>
      <c r="D1973"/>
      <c r="E1973"/>
      <c r="F1973" t="s">
        <v>2920</v>
      </c>
      <c r="G1973" t="s">
        <v>1506</v>
      </c>
      <c r="H1973" t="n">
        <v>150.5</v>
      </c>
      <c r="I1973"/>
      <c r="J1973"/>
      <c r="K1973"/>
      <c r="L1973"/>
      <c r="M1973"/>
      <c r="N1973" t="s">
        <v>19</v>
      </c>
      <c r="O1973" t="s">
        <v>9</v>
      </c>
      <c r="P1973"/>
      <c r="Q1973" t="s">
        <v>10</v>
      </c>
      <c r="R1973" t="n">
        <v>12000.0</v>
      </c>
      <c r="S1973" t="n">
        <v>0.0</v>
      </c>
      <c r="T1973" t="s">
        <v>9</v>
      </c>
      <c r="U1973" t="s">
        <v>854</v>
      </c>
      <c r="V1973"/>
    </row>
    <row r="1974">
      <c r="A1974" t="s">
        <v>2173</v>
      </c>
      <c r="B1974"/>
      <c r="C1974" t="s">
        <v>2921</v>
      </c>
      <c r="D1974" t="s">
        <v>4</v>
      </c>
      <c r="E1974" t="s">
        <v>2092</v>
      </c>
      <c r="F1974" t="s">
        <v>2922</v>
      </c>
      <c r="G1974" t="s">
        <v>41</v>
      </c>
      <c r="H1974" t="n">
        <v>143.3</v>
      </c>
      <c r="I1974">
        <f>SUM(H1975:H1976)</f>
      </c>
      <c r="J1974">
        <f>I1975+47.2</f>
      </c>
      <c r="K1974"/>
      <c r="L1974"/>
      <c r="M1974"/>
      <c r="N1974" t="s">
        <v>19</v>
      </c>
      <c r="O1974" t="s">
        <v>9</v>
      </c>
      <c r="P1974"/>
      <c r="Q1974" t="s">
        <v>10</v>
      </c>
      <c r="R1974" t="n">
        <v>12200.0</v>
      </c>
      <c r="S1974" t="n">
        <v>0.0</v>
      </c>
      <c r="T1974" t="s">
        <v>9</v>
      </c>
      <c r="U1974" t="s">
        <v>854</v>
      </c>
      <c r="V1974"/>
    </row>
    <row r="1975">
      <c r="A1975" t="s">
        <v>2173</v>
      </c>
      <c r="B1975"/>
      <c r="C1975"/>
      <c r="D1975"/>
      <c r="E1975"/>
      <c r="F1975" t="s">
        <v>2923</v>
      </c>
      <c r="G1975" t="s">
        <v>41</v>
      </c>
      <c r="H1975" t="n">
        <v>140.5</v>
      </c>
      <c r="I1975"/>
      <c r="J1975"/>
      <c r="K1975"/>
      <c r="L1975"/>
      <c r="M1975"/>
      <c r="N1975" t="s">
        <v>19</v>
      </c>
      <c r="O1975" t="s">
        <v>9</v>
      </c>
      <c r="P1975"/>
      <c r="Q1975" t="s">
        <v>10</v>
      </c>
      <c r="R1975" t="n">
        <v>12000.0</v>
      </c>
      <c r="S1975" t="n">
        <v>0.0</v>
      </c>
      <c r="T1975" t="s">
        <v>9</v>
      </c>
      <c r="U1975" t="s">
        <v>854</v>
      </c>
      <c r="V1975"/>
    </row>
    <row r="1976">
      <c r="A1976" t="s">
        <v>2173</v>
      </c>
      <c r="B1976"/>
      <c r="C1976" t="s">
        <v>2924</v>
      </c>
      <c r="D1976" t="s">
        <v>4</v>
      </c>
      <c r="E1976" t="s">
        <v>2092</v>
      </c>
      <c r="F1976" t="s">
        <v>2925</v>
      </c>
      <c r="G1976" t="s">
        <v>41</v>
      </c>
      <c r="H1976" t="n">
        <v>140.5</v>
      </c>
      <c r="I1976">
        <f>SUM(H1977:H1978)</f>
      </c>
      <c r="J1976">
        <f>I1977+47.2</f>
      </c>
      <c r="K1976"/>
      <c r="L1976"/>
      <c r="M1976"/>
      <c r="N1976" t="s">
        <v>19</v>
      </c>
      <c r="O1976" t="s">
        <v>9</v>
      </c>
      <c r="P1976"/>
      <c r="Q1976" t="s">
        <v>10</v>
      </c>
      <c r="R1976" t="n">
        <v>12000.0</v>
      </c>
      <c r="S1976" t="n">
        <v>0.0</v>
      </c>
      <c r="T1976" t="s">
        <v>9</v>
      </c>
      <c r="U1976" t="s">
        <v>854</v>
      </c>
      <c r="V1976"/>
    </row>
    <row r="1977">
      <c r="A1977" t="s">
        <v>2173</v>
      </c>
      <c r="B1977"/>
      <c r="C1977"/>
      <c r="D1977"/>
      <c r="E1977"/>
      <c r="F1977" t="s">
        <v>2926</v>
      </c>
      <c r="G1977" t="s">
        <v>41</v>
      </c>
      <c r="H1977" t="n">
        <v>139.1</v>
      </c>
      <c r="I1977"/>
      <c r="J1977"/>
      <c r="K1977"/>
      <c r="L1977"/>
      <c r="M1977"/>
      <c r="N1977" t="s">
        <v>19</v>
      </c>
      <c r="O1977" t="s">
        <v>9</v>
      </c>
      <c r="P1977"/>
      <c r="Q1977" t="s">
        <v>10</v>
      </c>
      <c r="R1977" t="n">
        <v>11800.0</v>
      </c>
      <c r="S1977" t="n">
        <v>0.0</v>
      </c>
      <c r="T1977" t="s">
        <v>9</v>
      </c>
      <c r="U1977" t="s">
        <v>854</v>
      </c>
      <c r="V1977"/>
    </row>
    <row r="1978">
      <c r="A1978" t="s">
        <v>2173</v>
      </c>
      <c r="B1978"/>
      <c r="C1978" t="s">
        <v>2927</v>
      </c>
      <c r="D1978" t="s">
        <v>4</v>
      </c>
      <c r="E1978" t="s">
        <v>2092</v>
      </c>
      <c r="F1978" t="s">
        <v>2928</v>
      </c>
      <c r="G1978" t="s">
        <v>41</v>
      </c>
      <c r="H1978" t="n">
        <v>140.7</v>
      </c>
      <c r="I1978">
        <f>SUM(H1979:H1980)</f>
      </c>
      <c r="J1978">
        <f>I1979+47.2</f>
      </c>
      <c r="K1978"/>
      <c r="L1978"/>
      <c r="M1978"/>
      <c r="N1978" t="s">
        <v>19</v>
      </c>
      <c r="O1978" t="s">
        <v>9</v>
      </c>
      <c r="P1978"/>
      <c r="Q1978" t="s">
        <v>10</v>
      </c>
      <c r="R1978" t="n">
        <v>12000.0</v>
      </c>
      <c r="S1978" t="n">
        <v>0.0</v>
      </c>
      <c r="T1978" t="s">
        <v>9</v>
      </c>
      <c r="U1978" t="s">
        <v>854</v>
      </c>
      <c r="V1978"/>
    </row>
    <row r="1979">
      <c r="A1979" t="s">
        <v>2173</v>
      </c>
      <c r="B1979"/>
      <c r="C1979"/>
      <c r="D1979"/>
      <c r="E1979"/>
      <c r="F1979" t="s">
        <v>2929</v>
      </c>
      <c r="G1979" t="s">
        <v>41</v>
      </c>
      <c r="H1979" t="n">
        <v>143.7</v>
      </c>
      <c r="I1979"/>
      <c r="J1979"/>
      <c r="K1979"/>
      <c r="L1979"/>
      <c r="M1979"/>
      <c r="N1979" t="s">
        <v>19</v>
      </c>
      <c r="O1979" t="s">
        <v>9</v>
      </c>
      <c r="P1979"/>
      <c r="Q1979" t="s">
        <v>10</v>
      </c>
      <c r="R1979" t="n">
        <v>12200.0</v>
      </c>
      <c r="S1979" t="n">
        <v>0.0</v>
      </c>
      <c r="T1979" t="s">
        <v>9</v>
      </c>
      <c r="U1979" t="s">
        <v>854</v>
      </c>
      <c r="V1979"/>
    </row>
    <row r="1980">
      <c r="A1980" t="s">
        <v>2173</v>
      </c>
      <c r="B1980"/>
      <c r="C1980" t="s">
        <v>2930</v>
      </c>
      <c r="D1980" t="s">
        <v>4</v>
      </c>
      <c r="E1980" t="s">
        <v>2092</v>
      </c>
      <c r="F1980" t="s">
        <v>2931</v>
      </c>
      <c r="G1980" t="s">
        <v>41</v>
      </c>
      <c r="H1980" t="n">
        <v>142.9</v>
      </c>
      <c r="I1980">
        <f>SUM(H1981:H1982)</f>
      </c>
      <c r="J1980">
        <f>I1981+47.2</f>
      </c>
      <c r="K1980"/>
      <c r="L1980"/>
      <c r="M1980"/>
      <c r="N1980" t="s">
        <v>19</v>
      </c>
      <c r="O1980" t="s">
        <v>9</v>
      </c>
      <c r="P1980"/>
      <c r="Q1980" t="s">
        <v>10</v>
      </c>
      <c r="R1980" t="n">
        <v>12200.0</v>
      </c>
      <c r="S1980" t="n">
        <v>0.0</v>
      </c>
      <c r="T1980" t="s">
        <v>9</v>
      </c>
      <c r="U1980" t="s">
        <v>854</v>
      </c>
      <c r="V1980"/>
    </row>
    <row r="1981">
      <c r="A1981" t="s">
        <v>2173</v>
      </c>
      <c r="B1981"/>
      <c r="C1981"/>
      <c r="D1981"/>
      <c r="E1981"/>
      <c r="F1981" t="s">
        <v>2932</v>
      </c>
      <c r="G1981" t="s">
        <v>41</v>
      </c>
      <c r="H1981" t="n">
        <v>142.9</v>
      </c>
      <c r="I1981"/>
      <c r="J1981"/>
      <c r="K1981"/>
      <c r="L1981"/>
      <c r="M1981"/>
      <c r="N1981" t="s">
        <v>19</v>
      </c>
      <c r="O1981" t="s">
        <v>9</v>
      </c>
      <c r="P1981"/>
      <c r="Q1981" t="s">
        <v>10</v>
      </c>
      <c r="R1981" t="n">
        <v>12200.0</v>
      </c>
      <c r="S1981" t="n">
        <v>0.0</v>
      </c>
      <c r="T1981" t="s">
        <v>9</v>
      </c>
      <c r="U1981" t="s">
        <v>854</v>
      </c>
      <c r="V1981"/>
    </row>
    <row r="1982">
      <c r="A1982" t="s">
        <v>2173</v>
      </c>
      <c r="B1982"/>
      <c r="C1982" t="s">
        <v>2933</v>
      </c>
      <c r="D1982" t="s">
        <v>4</v>
      </c>
      <c r="E1982" t="s">
        <v>2092</v>
      </c>
      <c r="F1982" t="s">
        <v>2934</v>
      </c>
      <c r="G1982" t="s">
        <v>2935</v>
      </c>
      <c r="H1982" t="n">
        <v>160.6</v>
      </c>
      <c r="I1982">
        <f>SUM(H1983:H1984)</f>
      </c>
      <c r="J1982">
        <f>I1983+47</f>
      </c>
      <c r="K1982"/>
      <c r="L1982"/>
      <c r="M1982"/>
      <c r="N1982" t="s">
        <v>19</v>
      </c>
      <c r="O1982" t="s">
        <v>9</v>
      </c>
      <c r="P1982"/>
      <c r="Q1982" t="s">
        <v>10</v>
      </c>
      <c r="R1982" t="n">
        <v>12900.0</v>
      </c>
      <c r="S1982" t="n">
        <v>0.0</v>
      </c>
      <c r="T1982" t="s">
        <v>9</v>
      </c>
      <c r="U1982" t="s">
        <v>854</v>
      </c>
      <c r="V1982"/>
    </row>
    <row r="1983">
      <c r="A1983" t="s">
        <v>2173</v>
      </c>
      <c r="B1983"/>
      <c r="C1983"/>
      <c r="D1983"/>
      <c r="E1983"/>
      <c r="F1983" t="s">
        <v>2936</v>
      </c>
      <c r="G1983" t="s">
        <v>2935</v>
      </c>
      <c r="H1983" t="n">
        <v>159.6</v>
      </c>
      <c r="I1983"/>
      <c r="J1983"/>
      <c r="K1983"/>
      <c r="L1983"/>
      <c r="M1983"/>
      <c r="N1983" t="s">
        <v>19</v>
      </c>
      <c r="O1983" t="s">
        <v>9</v>
      </c>
      <c r="P1983"/>
      <c r="Q1983" t="s">
        <v>10</v>
      </c>
      <c r="R1983" t="n">
        <v>12900.0</v>
      </c>
      <c r="S1983" t="n">
        <v>0.0</v>
      </c>
      <c r="T1983" t="s">
        <v>9</v>
      </c>
      <c r="U1983" t="s">
        <v>854</v>
      </c>
      <c r="V1983"/>
    </row>
    <row r="1984">
      <c r="A1984" t="s">
        <v>2173</v>
      </c>
      <c r="B1984"/>
      <c r="C1984" t="s">
        <v>2937</v>
      </c>
      <c r="D1984" t="s">
        <v>4</v>
      </c>
      <c r="E1984" t="s">
        <v>2092</v>
      </c>
      <c r="F1984" t="s">
        <v>2938</v>
      </c>
      <c r="G1984" t="s">
        <v>41</v>
      </c>
      <c r="H1984" t="n">
        <v>143.1</v>
      </c>
      <c r="I1984">
        <f>SUM(H1985:H1986)</f>
      </c>
      <c r="J1984">
        <f>I1985+47.2</f>
      </c>
      <c r="K1984"/>
      <c r="L1984"/>
      <c r="M1984"/>
      <c r="N1984" t="s">
        <v>19</v>
      </c>
      <c r="O1984" t="s">
        <v>9</v>
      </c>
      <c r="P1984"/>
      <c r="Q1984" t="s">
        <v>10</v>
      </c>
      <c r="R1984" t="n">
        <v>12200.0</v>
      </c>
      <c r="S1984" t="n">
        <v>0.0</v>
      </c>
      <c r="T1984" t="s">
        <v>9</v>
      </c>
      <c r="U1984" t="s">
        <v>854</v>
      </c>
      <c r="V1984"/>
    </row>
    <row r="1985">
      <c r="A1985" t="s">
        <v>2173</v>
      </c>
      <c r="B1985"/>
      <c r="C1985"/>
      <c r="D1985"/>
      <c r="E1985"/>
      <c r="F1985" t="s">
        <v>2939</v>
      </c>
      <c r="G1985" t="s">
        <v>41</v>
      </c>
      <c r="H1985" t="n">
        <v>140.9</v>
      </c>
      <c r="I1985"/>
      <c r="J1985"/>
      <c r="K1985"/>
      <c r="L1985"/>
      <c r="M1985"/>
      <c r="N1985" t="s">
        <v>19</v>
      </c>
      <c r="O1985" t="s">
        <v>9</v>
      </c>
      <c r="P1985"/>
      <c r="Q1985" t="s">
        <v>10</v>
      </c>
      <c r="R1985" t="n">
        <v>12000.0</v>
      </c>
      <c r="S1985" t="n">
        <v>1.0</v>
      </c>
      <c r="T1985" t="s">
        <v>9</v>
      </c>
      <c r="U1985" t="s">
        <v>854</v>
      </c>
      <c r="V1985"/>
    </row>
    <row r="1986">
      <c r="A1986" t="s">
        <v>2173</v>
      </c>
      <c r="B1986"/>
      <c r="C1986" t="s">
        <v>2940</v>
      </c>
      <c r="D1986" t="s">
        <v>4</v>
      </c>
      <c r="E1986" t="s">
        <v>2092</v>
      </c>
      <c r="F1986" t="s">
        <v>2941</v>
      </c>
      <c r="G1986" t="s">
        <v>41</v>
      </c>
      <c r="H1986" t="n">
        <v>139.7</v>
      </c>
      <c r="I1986">
        <f>SUM(H1987:H1988)</f>
      </c>
      <c r="J1986">
        <f>I1987+47.2</f>
      </c>
      <c r="K1986"/>
      <c r="L1986"/>
      <c r="M1986"/>
      <c r="N1986" t="s">
        <v>19</v>
      </c>
      <c r="O1986" t="s">
        <v>9</v>
      </c>
      <c r="P1986"/>
      <c r="Q1986" t="s">
        <v>10</v>
      </c>
      <c r="R1986" t="n">
        <v>11900.0</v>
      </c>
      <c r="S1986" t="n">
        <v>0.0</v>
      </c>
      <c r="T1986" t="s">
        <v>9</v>
      </c>
      <c r="U1986" t="s">
        <v>854</v>
      </c>
      <c r="V1986"/>
    </row>
    <row r="1987">
      <c r="A1987" t="s">
        <v>2173</v>
      </c>
      <c r="B1987"/>
      <c r="C1987"/>
      <c r="D1987"/>
      <c r="E1987"/>
      <c r="F1987" t="s">
        <v>2942</v>
      </c>
      <c r="G1987" t="s">
        <v>41</v>
      </c>
      <c r="H1987" t="n">
        <v>137.5</v>
      </c>
      <c r="I1987"/>
      <c r="J1987"/>
      <c r="K1987"/>
      <c r="L1987"/>
      <c r="M1987"/>
      <c r="N1987" t="s">
        <v>19</v>
      </c>
      <c r="O1987" t="s">
        <v>9</v>
      </c>
      <c r="P1987"/>
      <c r="Q1987" t="s">
        <v>10</v>
      </c>
      <c r="R1987" t="n">
        <v>11700.0</v>
      </c>
      <c r="S1987" t="n">
        <v>0.0</v>
      </c>
      <c r="T1987" t="s">
        <v>9</v>
      </c>
      <c r="U1987" t="s">
        <v>854</v>
      </c>
      <c r="V1987"/>
    </row>
    <row r="1988">
      <c r="A1988" t="s">
        <v>2173</v>
      </c>
      <c r="B1988"/>
      <c r="C1988" t="s">
        <v>2943</v>
      </c>
      <c r="D1988" t="s">
        <v>4</v>
      </c>
      <c r="E1988" t="s">
        <v>1745</v>
      </c>
      <c r="F1988" t="s">
        <v>2944</v>
      </c>
      <c r="G1988" t="s">
        <v>2945</v>
      </c>
      <c r="H1988" t="n">
        <v>117.8</v>
      </c>
      <c r="I1988">
        <f>SUM(H1989:H1990)</f>
      </c>
      <c r="J1988">
        <f>I1989+49.7</f>
      </c>
      <c r="K1988"/>
      <c r="L1988"/>
      <c r="M1988"/>
      <c r="N1988" t="s">
        <v>19</v>
      </c>
      <c r="O1988" t="s">
        <v>9</v>
      </c>
      <c r="P1988"/>
      <c r="Q1988" t="s">
        <v>10</v>
      </c>
      <c r="R1988" t="n">
        <v>12200.0</v>
      </c>
      <c r="S1988" t="n">
        <v>0.0</v>
      </c>
      <c r="T1988" t="s">
        <v>9</v>
      </c>
      <c r="U1988" t="s">
        <v>854</v>
      </c>
      <c r="V1988"/>
    </row>
    <row r="1989">
      <c r="A1989" t="s">
        <v>2173</v>
      </c>
      <c r="B1989"/>
      <c r="C1989"/>
      <c r="D1989"/>
      <c r="E1989"/>
      <c r="F1989" t="s">
        <v>2946</v>
      </c>
      <c r="G1989" t="s">
        <v>2945</v>
      </c>
      <c r="H1989" t="n">
        <v>117.6</v>
      </c>
      <c r="I1989"/>
      <c r="J1989"/>
      <c r="K1989"/>
      <c r="L1989"/>
      <c r="M1989"/>
      <c r="N1989" t="s">
        <v>19</v>
      </c>
      <c r="O1989" t="s">
        <v>9</v>
      </c>
      <c r="P1989"/>
      <c r="Q1989" t="s">
        <v>10</v>
      </c>
      <c r="R1989" t="n">
        <v>12200.0</v>
      </c>
      <c r="S1989" t="n">
        <v>0.0</v>
      </c>
      <c r="T1989" t="s">
        <v>9</v>
      </c>
      <c r="U1989" t="s">
        <v>854</v>
      </c>
      <c r="V1989"/>
    </row>
    <row r="1990">
      <c r="A1990" t="s">
        <v>2173</v>
      </c>
      <c r="B1990"/>
      <c r="C1990" t="s">
        <v>2947</v>
      </c>
      <c r="D1990" t="s">
        <v>4</v>
      </c>
      <c r="E1990" t="s">
        <v>1745</v>
      </c>
      <c r="F1990" t="s">
        <v>2948</v>
      </c>
      <c r="G1990" t="s">
        <v>2945</v>
      </c>
      <c r="H1990" t="n">
        <v>117.4</v>
      </c>
      <c r="I1990">
        <f>SUM(H1991:H1992)</f>
      </c>
      <c r="J1990">
        <f>I1991+49.7</f>
      </c>
      <c r="K1990"/>
      <c r="L1990"/>
      <c r="M1990"/>
      <c r="N1990" t="s">
        <v>19</v>
      </c>
      <c r="O1990" t="s">
        <v>9</v>
      </c>
      <c r="P1990"/>
      <c r="Q1990" t="s">
        <v>10</v>
      </c>
      <c r="R1990" t="n">
        <v>12200.0</v>
      </c>
      <c r="S1990" t="n">
        <v>0.0</v>
      </c>
      <c r="T1990" t="s">
        <v>9</v>
      </c>
      <c r="U1990" t="s">
        <v>854</v>
      </c>
      <c r="V1990"/>
    </row>
    <row r="1991">
      <c r="A1991" t="s">
        <v>2173</v>
      </c>
      <c r="B1991"/>
      <c r="C1991"/>
      <c r="D1991"/>
      <c r="E1991"/>
      <c r="F1991" t="s">
        <v>2949</v>
      </c>
      <c r="G1991" t="s">
        <v>2945</v>
      </c>
      <c r="H1991" t="n">
        <v>116.8</v>
      </c>
      <c r="I1991"/>
      <c r="J1991"/>
      <c r="K1991"/>
      <c r="L1991"/>
      <c r="M1991"/>
      <c r="N1991" t="s">
        <v>19</v>
      </c>
      <c r="O1991" t="s">
        <v>9</v>
      </c>
      <c r="P1991"/>
      <c r="Q1991" t="s">
        <v>10</v>
      </c>
      <c r="R1991" t="n">
        <v>12100.0</v>
      </c>
      <c r="S1991" t="n">
        <v>0.0</v>
      </c>
      <c r="T1991" t="s">
        <v>9</v>
      </c>
      <c r="U1991" t="s">
        <v>854</v>
      </c>
      <c r="V1991"/>
    </row>
    <row r="1992">
      <c r="A1992" t="s">
        <v>2173</v>
      </c>
      <c r="B1992"/>
      <c r="C1992" t="s">
        <v>2950</v>
      </c>
      <c r="D1992" t="s">
        <v>4</v>
      </c>
      <c r="E1992" t="s">
        <v>1745</v>
      </c>
      <c r="F1992" t="s">
        <v>2951</v>
      </c>
      <c r="G1992" t="s">
        <v>2945</v>
      </c>
      <c r="H1992" t="n">
        <v>115.2</v>
      </c>
      <c r="I1992">
        <f>SUM(H1993:H1994)</f>
      </c>
      <c r="J1992">
        <f>I1993+49.7</f>
      </c>
      <c r="K1992"/>
      <c r="L1992"/>
      <c r="M1992"/>
      <c r="N1992" t="s">
        <v>19</v>
      </c>
      <c r="O1992" t="s">
        <v>9</v>
      </c>
      <c r="P1992"/>
      <c r="Q1992" t="s">
        <v>10</v>
      </c>
      <c r="R1992" t="n">
        <v>12000.0</v>
      </c>
      <c r="S1992" t="n">
        <v>1.0</v>
      </c>
      <c r="T1992" t="s">
        <v>9</v>
      </c>
      <c r="U1992" t="s">
        <v>854</v>
      </c>
      <c r="V1992"/>
    </row>
    <row r="1993">
      <c r="A1993" t="s">
        <v>2173</v>
      </c>
      <c r="B1993"/>
      <c r="C1993"/>
      <c r="D1993"/>
      <c r="E1993"/>
      <c r="F1993" t="s">
        <v>2952</v>
      </c>
      <c r="G1993" t="s">
        <v>2945</v>
      </c>
      <c r="H1993" t="n">
        <v>115.2</v>
      </c>
      <c r="I1993"/>
      <c r="J1993"/>
      <c r="K1993"/>
      <c r="L1993"/>
      <c r="M1993"/>
      <c r="N1993" t="s">
        <v>19</v>
      </c>
      <c r="O1993" t="s">
        <v>9</v>
      </c>
      <c r="P1993"/>
      <c r="Q1993" t="s">
        <v>10</v>
      </c>
      <c r="R1993" t="n">
        <v>12000.0</v>
      </c>
      <c r="S1993" t="n">
        <v>1.0</v>
      </c>
      <c r="T1993" t="s">
        <v>9</v>
      </c>
      <c r="U1993" t="s">
        <v>854</v>
      </c>
      <c r="V1993"/>
    </row>
    <row r="1994">
      <c r="A1994" t="s">
        <v>2173</v>
      </c>
      <c r="B1994"/>
      <c r="C1994" t="s">
        <v>2953</v>
      </c>
      <c r="D1994" t="s">
        <v>4</v>
      </c>
      <c r="E1994" t="s">
        <v>1745</v>
      </c>
      <c r="F1994" t="s">
        <v>2954</v>
      </c>
      <c r="G1994" t="s">
        <v>2945</v>
      </c>
      <c r="H1994" t="n">
        <v>117.8</v>
      </c>
      <c r="I1994">
        <f>SUM(H1995:H1996)</f>
      </c>
      <c r="J1994">
        <f>I1995+49.7</f>
      </c>
      <c r="K1994"/>
      <c r="L1994"/>
      <c r="M1994"/>
      <c r="N1994" t="s">
        <v>19</v>
      </c>
      <c r="O1994" t="s">
        <v>9</v>
      </c>
      <c r="P1994"/>
      <c r="Q1994" t="s">
        <v>10</v>
      </c>
      <c r="R1994" t="n">
        <v>12200.0</v>
      </c>
      <c r="S1994" t="n">
        <v>0.0</v>
      </c>
      <c r="T1994" t="s">
        <v>9</v>
      </c>
      <c r="U1994" t="s">
        <v>854</v>
      </c>
      <c r="V1994"/>
    </row>
    <row r="1995">
      <c r="A1995" t="s">
        <v>2173</v>
      </c>
      <c r="B1995"/>
      <c r="C1995"/>
      <c r="D1995"/>
      <c r="E1995"/>
      <c r="F1995" t="s">
        <v>2955</v>
      </c>
      <c r="G1995" t="s">
        <v>2945</v>
      </c>
      <c r="H1995" t="n">
        <v>118.2</v>
      </c>
      <c r="I1995"/>
      <c r="J1995"/>
      <c r="K1995"/>
      <c r="L1995"/>
      <c r="M1995"/>
      <c r="N1995" t="s">
        <v>19</v>
      </c>
      <c r="O1995" t="s">
        <v>9</v>
      </c>
      <c r="P1995"/>
      <c r="Q1995" t="s">
        <v>10</v>
      </c>
      <c r="R1995" t="n">
        <v>12300.0</v>
      </c>
      <c r="S1995" t="n">
        <v>0.0</v>
      </c>
      <c r="T1995" t="s">
        <v>9</v>
      </c>
      <c r="U1995" t="s">
        <v>854</v>
      </c>
      <c r="V1995"/>
    </row>
    <row r="1996">
      <c r="A1996" t="s">
        <v>2173</v>
      </c>
      <c r="B1996"/>
      <c r="C1996" t="s">
        <v>2956</v>
      </c>
      <c r="D1996" t="s">
        <v>4</v>
      </c>
      <c r="E1996" t="s">
        <v>1689</v>
      </c>
      <c r="F1996" t="s">
        <v>2957</v>
      </c>
      <c r="G1996" t="s">
        <v>2958</v>
      </c>
      <c r="H1996" t="n">
        <v>178.2</v>
      </c>
      <c r="I1996">
        <f>SUM(H1997:H1998)</f>
      </c>
      <c r="J1996">
        <f>I1997+58.4</f>
      </c>
      <c r="K1996"/>
      <c r="L1996"/>
      <c r="M1996"/>
      <c r="N1996" t="s">
        <v>19</v>
      </c>
      <c r="O1996" t="s">
        <v>9</v>
      </c>
      <c r="P1996"/>
      <c r="Q1996" t="s">
        <v>10</v>
      </c>
      <c r="R1996" t="n">
        <v>11900.0</v>
      </c>
      <c r="S1996" t="n">
        <v>0.0</v>
      </c>
      <c r="T1996" t="s">
        <v>9</v>
      </c>
      <c r="U1996" t="s">
        <v>854</v>
      </c>
      <c r="V1996"/>
    </row>
    <row r="1997">
      <c r="A1997" t="s">
        <v>2173</v>
      </c>
      <c r="B1997"/>
      <c r="C1997"/>
      <c r="D1997"/>
      <c r="E1997"/>
      <c r="F1997" t="s">
        <v>2959</v>
      </c>
      <c r="G1997" t="s">
        <v>2958</v>
      </c>
      <c r="H1997" t="n">
        <v>186.2</v>
      </c>
      <c r="I1997"/>
      <c r="J1997"/>
      <c r="K1997"/>
      <c r="L1997"/>
      <c r="M1997"/>
      <c r="N1997" t="s">
        <v>19</v>
      </c>
      <c r="O1997" t="s">
        <v>9</v>
      </c>
      <c r="P1997"/>
      <c r="Q1997" t="s">
        <v>10</v>
      </c>
      <c r="R1997" t="n">
        <v>12400.0</v>
      </c>
      <c r="S1997" t="n">
        <v>0.0</v>
      </c>
      <c r="T1997" t="s">
        <v>9</v>
      </c>
      <c r="U1997" t="s">
        <v>854</v>
      </c>
      <c r="V1997"/>
    </row>
    <row r="1998">
      <c r="A1998" t="s">
        <v>2173</v>
      </c>
      <c r="B1998"/>
      <c r="C1998" t="s">
        <v>2960</v>
      </c>
      <c r="D1998" t="s">
        <v>4</v>
      </c>
      <c r="E1998" t="s">
        <v>1927</v>
      </c>
      <c r="F1998" t="s">
        <v>2961</v>
      </c>
      <c r="G1998" t="s">
        <v>2962</v>
      </c>
      <c r="H1998" t="n">
        <v>122.5</v>
      </c>
      <c r="I1998">
        <f>SUM(H1999:H2000)</f>
      </c>
      <c r="J1998">
        <f>I1999+52.4</f>
      </c>
      <c r="K1998"/>
      <c r="L1998"/>
      <c r="M1998"/>
      <c r="N1998" t="s">
        <v>19</v>
      </c>
      <c r="O1998" t="s">
        <v>9</v>
      </c>
      <c r="P1998"/>
      <c r="Q1998" t="s">
        <v>10</v>
      </c>
      <c r="R1998" t="n">
        <v>12300.0</v>
      </c>
      <c r="S1998" t="n">
        <v>0.0</v>
      </c>
      <c r="T1998" t="s">
        <v>9</v>
      </c>
      <c r="U1998" t="s">
        <v>854</v>
      </c>
      <c r="V1998"/>
    </row>
    <row r="1999">
      <c r="A1999" t="s">
        <v>2173</v>
      </c>
      <c r="B1999"/>
      <c r="C1999"/>
      <c r="D1999"/>
      <c r="E1999"/>
      <c r="F1999" t="s">
        <v>2963</v>
      </c>
      <c r="G1999" t="s">
        <v>2962</v>
      </c>
      <c r="H1999" t="n">
        <v>122.1</v>
      </c>
      <c r="I1999"/>
      <c r="J1999"/>
      <c r="K1999"/>
      <c r="L1999"/>
      <c r="M1999"/>
      <c r="N1999" t="s">
        <v>19</v>
      </c>
      <c r="O1999" t="s">
        <v>9</v>
      </c>
      <c r="P1999"/>
      <c r="Q1999" t="s">
        <v>10</v>
      </c>
      <c r="R1999" t="n">
        <v>12300.0</v>
      </c>
      <c r="S1999" t="n">
        <v>0.0</v>
      </c>
      <c r="T1999" t="s">
        <v>9</v>
      </c>
      <c r="U1999" t="s">
        <v>854</v>
      </c>
      <c r="V1999"/>
    </row>
    <row r="2000">
      <c r="A2000" t="s">
        <v>2173</v>
      </c>
      <c r="B2000"/>
      <c r="C2000" t="s">
        <v>2964</v>
      </c>
      <c r="D2000" t="s">
        <v>4</v>
      </c>
      <c r="E2000" t="s">
        <v>2815</v>
      </c>
      <c r="F2000" t="s">
        <v>2965</v>
      </c>
      <c r="G2000" t="s">
        <v>2966</v>
      </c>
      <c r="H2000" t="n">
        <v>190.6</v>
      </c>
      <c r="I2000">
        <f>SUM(H2001:H2002)</f>
      </c>
      <c r="J2000">
        <f>I2001+57.6</f>
      </c>
      <c r="K2000"/>
      <c r="L2000"/>
      <c r="M2000"/>
      <c r="N2000" t="s">
        <v>19</v>
      </c>
      <c r="O2000" t="s">
        <v>9</v>
      </c>
      <c r="P2000"/>
      <c r="Q2000" t="s">
        <v>10</v>
      </c>
      <c r="R2000" t="n">
        <v>11600.0</v>
      </c>
      <c r="S2000" t="n">
        <v>0.0</v>
      </c>
      <c r="T2000" t="s">
        <v>9</v>
      </c>
      <c r="U2000" t="s">
        <v>250</v>
      </c>
      <c r="V2000"/>
    </row>
    <row r="2001">
      <c r="A2001" t="s">
        <v>2173</v>
      </c>
      <c r="B2001"/>
      <c r="C2001"/>
      <c r="D2001"/>
      <c r="E2001"/>
      <c r="F2001" t="s">
        <v>2967</v>
      </c>
      <c r="G2001" t="s">
        <v>2966</v>
      </c>
      <c r="H2001" t="n">
        <v>189.6</v>
      </c>
      <c r="I2001"/>
      <c r="J2001"/>
      <c r="K2001"/>
      <c r="L2001"/>
      <c r="M2001"/>
      <c r="N2001" t="s">
        <v>19</v>
      </c>
      <c r="O2001" t="s">
        <v>9</v>
      </c>
      <c r="P2001"/>
      <c r="Q2001" t="s">
        <v>10</v>
      </c>
      <c r="R2001" t="n">
        <v>11500.0</v>
      </c>
      <c r="S2001" t="n">
        <v>0.0</v>
      </c>
      <c r="T2001" t="s">
        <v>9</v>
      </c>
      <c r="U2001" t="s">
        <v>250</v>
      </c>
      <c r="V2001"/>
    </row>
    <row r="2002">
      <c r="A2002" t="s">
        <v>2173</v>
      </c>
      <c r="B2002"/>
      <c r="C2002" t="s">
        <v>2968</v>
      </c>
      <c r="D2002" t="s">
        <v>4</v>
      </c>
      <c r="E2002" t="s">
        <v>2815</v>
      </c>
      <c r="F2002" t="s">
        <v>2969</v>
      </c>
      <c r="G2002" t="s">
        <v>2966</v>
      </c>
      <c r="H2002" t="n">
        <v>196.6</v>
      </c>
      <c r="I2002">
        <f>SUM(H2003:H2004)</f>
      </c>
      <c r="J2002">
        <f>I2003+57.6</f>
      </c>
      <c r="K2002"/>
      <c r="L2002"/>
      <c r="M2002"/>
      <c r="N2002" t="s">
        <v>19</v>
      </c>
      <c r="O2002" t="s">
        <v>9</v>
      </c>
      <c r="P2002"/>
      <c r="Q2002" t="s">
        <v>10</v>
      </c>
      <c r="R2002" t="n">
        <v>11900.0</v>
      </c>
      <c r="S2002" t="n">
        <v>0.0</v>
      </c>
      <c r="T2002" t="s">
        <v>9</v>
      </c>
      <c r="U2002" t="s">
        <v>250</v>
      </c>
      <c r="V2002"/>
    </row>
    <row r="2003">
      <c r="A2003" t="s">
        <v>2173</v>
      </c>
      <c r="B2003"/>
      <c r="C2003"/>
      <c r="D2003"/>
      <c r="E2003"/>
      <c r="F2003" t="s">
        <v>2970</v>
      </c>
      <c r="G2003" t="s">
        <v>2966</v>
      </c>
      <c r="H2003" t="n">
        <v>191.0</v>
      </c>
      <c r="I2003"/>
      <c r="J2003"/>
      <c r="K2003"/>
      <c r="L2003"/>
      <c r="M2003"/>
      <c r="N2003" t="s">
        <v>19</v>
      </c>
      <c r="O2003" t="s">
        <v>9</v>
      </c>
      <c r="P2003"/>
      <c r="Q2003" t="s">
        <v>10</v>
      </c>
      <c r="R2003" t="n">
        <v>11600.0</v>
      </c>
      <c r="S2003" t="n">
        <v>0.0</v>
      </c>
      <c r="T2003" t="s">
        <v>9</v>
      </c>
      <c r="U2003" t="s">
        <v>250</v>
      </c>
      <c r="V2003"/>
    </row>
    <row r="2004">
      <c r="A2004" t="s">
        <v>2173</v>
      </c>
      <c r="B2004"/>
      <c r="C2004" t="s">
        <v>2971</v>
      </c>
      <c r="D2004" t="s">
        <v>4</v>
      </c>
      <c r="E2004" t="s">
        <v>2815</v>
      </c>
      <c r="F2004" t="s">
        <v>2972</v>
      </c>
      <c r="G2004" t="s">
        <v>2966</v>
      </c>
      <c r="H2004" t="n">
        <v>196.6</v>
      </c>
      <c r="I2004">
        <f>SUM(H2005:H2006)</f>
      </c>
      <c r="J2004">
        <f>I2005+57.6</f>
      </c>
      <c r="K2004"/>
      <c r="L2004"/>
      <c r="M2004"/>
      <c r="N2004" t="s">
        <v>19</v>
      </c>
      <c r="O2004" t="s">
        <v>9</v>
      </c>
      <c r="P2004"/>
      <c r="Q2004" t="s">
        <v>10</v>
      </c>
      <c r="R2004" t="n">
        <v>11900.0</v>
      </c>
      <c r="S2004" t="n">
        <v>0.0</v>
      </c>
      <c r="T2004" t="s">
        <v>9</v>
      </c>
      <c r="U2004" t="s">
        <v>250</v>
      </c>
      <c r="V2004"/>
    </row>
    <row r="2005">
      <c r="A2005" t="s">
        <v>2173</v>
      </c>
      <c r="B2005"/>
      <c r="C2005"/>
      <c r="D2005"/>
      <c r="E2005"/>
      <c r="F2005" t="s">
        <v>2973</v>
      </c>
      <c r="G2005" t="s">
        <v>2966</v>
      </c>
      <c r="H2005" t="n">
        <v>195.2</v>
      </c>
      <c r="I2005"/>
      <c r="J2005"/>
      <c r="K2005"/>
      <c r="L2005"/>
      <c r="M2005"/>
      <c r="N2005" t="s">
        <v>19</v>
      </c>
      <c r="O2005" t="s">
        <v>9</v>
      </c>
      <c r="P2005"/>
      <c r="Q2005" t="s">
        <v>10</v>
      </c>
      <c r="R2005" t="n">
        <v>11800.0</v>
      </c>
      <c r="S2005" t="n">
        <v>1.0</v>
      </c>
      <c r="T2005" t="s">
        <v>9</v>
      </c>
      <c r="U2005" t="s">
        <v>250</v>
      </c>
      <c r="V2005"/>
    </row>
    <row r="2006">
      <c r="A2006" t="s">
        <v>2173</v>
      </c>
      <c r="B2006"/>
      <c r="C2006" t="s">
        <v>2974</v>
      </c>
      <c r="D2006" t="s">
        <v>4</v>
      </c>
      <c r="E2006" t="s">
        <v>2815</v>
      </c>
      <c r="F2006" t="s">
        <v>2975</v>
      </c>
      <c r="G2006" t="s">
        <v>2966</v>
      </c>
      <c r="H2006" t="n">
        <v>196.4</v>
      </c>
      <c r="I2006">
        <f>SUM(H2007:H2008)</f>
      </c>
      <c r="J2006">
        <f>I2007+57.6</f>
      </c>
      <c r="K2006"/>
      <c r="L2006"/>
      <c r="M2006"/>
      <c r="N2006" t="s">
        <v>19</v>
      </c>
      <c r="O2006" t="s">
        <v>9</v>
      </c>
      <c r="P2006"/>
      <c r="Q2006" t="s">
        <v>10</v>
      </c>
      <c r="R2006" t="n">
        <v>11900.0</v>
      </c>
      <c r="S2006" t="n">
        <v>0.0</v>
      </c>
      <c r="T2006" t="s">
        <v>9</v>
      </c>
      <c r="U2006" t="s">
        <v>250</v>
      </c>
      <c r="V2006"/>
    </row>
    <row r="2007">
      <c r="A2007" t="s">
        <v>2173</v>
      </c>
      <c r="B2007"/>
      <c r="C2007"/>
      <c r="D2007"/>
      <c r="E2007"/>
      <c r="F2007" t="s">
        <v>2976</v>
      </c>
      <c r="G2007" t="s">
        <v>2966</v>
      </c>
      <c r="H2007" t="n">
        <v>193.4</v>
      </c>
      <c r="I2007"/>
      <c r="J2007"/>
      <c r="K2007"/>
      <c r="L2007"/>
      <c r="M2007"/>
      <c r="N2007" t="s">
        <v>19</v>
      </c>
      <c r="O2007" t="s">
        <v>9</v>
      </c>
      <c r="P2007"/>
      <c r="Q2007" t="s">
        <v>10</v>
      </c>
      <c r="R2007" t="n">
        <v>11700.0</v>
      </c>
      <c r="S2007" t="n">
        <v>0.0</v>
      </c>
      <c r="T2007" t="s">
        <v>9</v>
      </c>
      <c r="U2007" t="s">
        <v>250</v>
      </c>
      <c r="V2007"/>
    </row>
    <row r="2008">
      <c r="A2008" t="s">
        <v>2173</v>
      </c>
      <c r="B2008"/>
      <c r="C2008" t="s">
        <v>2977</v>
      </c>
      <c r="D2008" t="s">
        <v>4</v>
      </c>
      <c r="E2008" t="s">
        <v>2815</v>
      </c>
      <c r="F2008" t="s">
        <v>2978</v>
      </c>
      <c r="G2008" t="s">
        <v>2966</v>
      </c>
      <c r="H2008" t="n">
        <v>193.0</v>
      </c>
      <c r="I2008">
        <f>SUM(H2009:H2010)</f>
      </c>
      <c r="J2008">
        <f>I2009+57.6</f>
      </c>
      <c r="K2008"/>
      <c r="L2008"/>
      <c r="M2008"/>
      <c r="N2008" t="s">
        <v>19</v>
      </c>
      <c r="O2008" t="s">
        <v>9</v>
      </c>
      <c r="P2008"/>
      <c r="Q2008" t="s">
        <v>10</v>
      </c>
      <c r="R2008" t="n">
        <v>11700.0</v>
      </c>
      <c r="S2008" t="n">
        <v>0.0</v>
      </c>
      <c r="T2008" t="s">
        <v>9</v>
      </c>
      <c r="U2008" t="s">
        <v>250</v>
      </c>
      <c r="V2008"/>
    </row>
    <row r="2009">
      <c r="A2009" t="s">
        <v>2173</v>
      </c>
      <c r="B2009"/>
      <c r="C2009"/>
      <c r="D2009"/>
      <c r="E2009"/>
      <c r="F2009" t="s">
        <v>2979</v>
      </c>
      <c r="G2009" t="s">
        <v>2966</v>
      </c>
      <c r="H2009" t="n">
        <v>194.0</v>
      </c>
      <c r="I2009"/>
      <c r="J2009"/>
      <c r="K2009"/>
      <c r="L2009"/>
      <c r="M2009"/>
      <c r="N2009" t="s">
        <v>19</v>
      </c>
      <c r="O2009" t="s">
        <v>9</v>
      </c>
      <c r="P2009"/>
      <c r="Q2009" t="s">
        <v>10</v>
      </c>
      <c r="R2009" t="n">
        <v>11800.0</v>
      </c>
      <c r="S2009" t="n">
        <v>1.0</v>
      </c>
      <c r="T2009" t="s">
        <v>9</v>
      </c>
      <c r="U2009" t="s">
        <v>250</v>
      </c>
      <c r="V2009"/>
    </row>
    <row r="2010">
      <c r="A2010" t="s">
        <v>2173</v>
      </c>
      <c r="B2010"/>
      <c r="C2010" t="s">
        <v>2980</v>
      </c>
      <c r="D2010" t="s">
        <v>4</v>
      </c>
      <c r="E2010" t="s">
        <v>1689</v>
      </c>
      <c r="F2010" t="s">
        <v>2981</v>
      </c>
      <c r="G2010" t="s">
        <v>2958</v>
      </c>
      <c r="H2010" t="n">
        <v>190.1</v>
      </c>
      <c r="I2010">
        <f>SUM(H2011:H2012)</f>
      </c>
      <c r="J2010">
        <f>I2011+59.6</f>
      </c>
      <c r="K2010"/>
      <c r="L2010"/>
      <c r="M2010"/>
      <c r="N2010" t="s">
        <v>19</v>
      </c>
      <c r="O2010" t="s">
        <v>9</v>
      </c>
      <c r="P2010"/>
      <c r="Q2010" t="s">
        <v>10</v>
      </c>
      <c r="R2010" t="n">
        <v>12700.0</v>
      </c>
      <c r="S2010" t="n">
        <v>0.0</v>
      </c>
      <c r="T2010" t="s">
        <v>9</v>
      </c>
      <c r="U2010" t="s">
        <v>250</v>
      </c>
      <c r="V2010"/>
    </row>
    <row r="2011">
      <c r="A2011" t="s">
        <v>2173</v>
      </c>
      <c r="B2011"/>
      <c r="C2011"/>
      <c r="D2011"/>
      <c r="E2011"/>
      <c r="F2011" t="s">
        <v>2982</v>
      </c>
      <c r="G2011" t="s">
        <v>2958</v>
      </c>
      <c r="H2011" t="n">
        <v>190.1</v>
      </c>
      <c r="I2011"/>
      <c r="J2011"/>
      <c r="K2011"/>
      <c r="L2011"/>
      <c r="M2011"/>
      <c r="N2011" t="s">
        <v>19</v>
      </c>
      <c r="O2011" t="s">
        <v>9</v>
      </c>
      <c r="P2011"/>
      <c r="Q2011" t="s">
        <v>10</v>
      </c>
      <c r="R2011" t="n">
        <v>12700.0</v>
      </c>
      <c r="S2011" t="n">
        <v>0.0</v>
      </c>
      <c r="T2011" t="s">
        <v>9</v>
      </c>
      <c r="U2011" t="s">
        <v>250</v>
      </c>
      <c r="V2011"/>
    </row>
    <row r="2012">
      <c r="A2012" t="s">
        <v>2173</v>
      </c>
      <c r="B2012"/>
      <c r="C2012" t="s">
        <v>2983</v>
      </c>
      <c r="D2012" t="s">
        <v>4</v>
      </c>
      <c r="E2012" t="s">
        <v>1689</v>
      </c>
      <c r="F2012" t="s">
        <v>2984</v>
      </c>
      <c r="G2012" t="s">
        <v>2958</v>
      </c>
      <c r="H2012" t="n">
        <v>188.7</v>
      </c>
      <c r="I2012">
        <f>SUM(H2013:H2014)</f>
      </c>
      <c r="J2012">
        <f>I2013+59.6</f>
      </c>
      <c r="K2012"/>
      <c r="L2012"/>
      <c r="M2012"/>
      <c r="N2012" t="s">
        <v>19</v>
      </c>
      <c r="O2012" t="s">
        <v>9</v>
      </c>
      <c r="P2012"/>
      <c r="Q2012" t="s">
        <v>10</v>
      </c>
      <c r="R2012" t="n">
        <v>12600.0</v>
      </c>
      <c r="S2012" t="n">
        <v>0.0</v>
      </c>
      <c r="T2012" t="s">
        <v>9</v>
      </c>
      <c r="U2012" t="s">
        <v>250</v>
      </c>
      <c r="V2012"/>
    </row>
    <row r="2013">
      <c r="A2013" t="s">
        <v>2173</v>
      </c>
      <c r="B2013"/>
      <c r="C2013"/>
      <c r="D2013"/>
      <c r="E2013"/>
      <c r="F2013" t="s">
        <v>2985</v>
      </c>
      <c r="G2013" t="s">
        <v>2958</v>
      </c>
      <c r="H2013" t="n">
        <v>189.3</v>
      </c>
      <c r="I2013"/>
      <c r="J2013"/>
      <c r="K2013"/>
      <c r="L2013"/>
      <c r="M2013"/>
      <c r="N2013" t="s">
        <v>19</v>
      </c>
      <c r="O2013" t="s">
        <v>9</v>
      </c>
      <c r="P2013"/>
      <c r="Q2013" t="s">
        <v>10</v>
      </c>
      <c r="R2013" t="n">
        <v>12600.0</v>
      </c>
      <c r="S2013" t="n">
        <v>0.0</v>
      </c>
      <c r="T2013" t="s">
        <v>9</v>
      </c>
      <c r="U2013" t="s">
        <v>250</v>
      </c>
      <c r="V2013"/>
    </row>
    <row r="2014">
      <c r="A2014" t="s">
        <v>2173</v>
      </c>
      <c r="B2014"/>
      <c r="C2014" t="s">
        <v>2986</v>
      </c>
      <c r="D2014" t="s">
        <v>4</v>
      </c>
      <c r="E2014" t="s">
        <v>1689</v>
      </c>
      <c r="F2014" t="s">
        <v>2987</v>
      </c>
      <c r="G2014" t="s">
        <v>2958</v>
      </c>
      <c r="H2014" t="n">
        <v>188.3</v>
      </c>
      <c r="I2014">
        <f>SUM(H2015:H2016)</f>
      </c>
      <c r="J2014">
        <f>I2015+59.6</f>
      </c>
      <c r="K2014"/>
      <c r="L2014"/>
      <c r="M2014"/>
      <c r="N2014" t="s">
        <v>19</v>
      </c>
      <c r="O2014" t="s">
        <v>9</v>
      </c>
      <c r="P2014"/>
      <c r="Q2014" t="s">
        <v>10</v>
      </c>
      <c r="R2014" t="n">
        <v>12500.0</v>
      </c>
      <c r="S2014" t="n">
        <v>0.0</v>
      </c>
      <c r="T2014" t="s">
        <v>9</v>
      </c>
      <c r="U2014" t="s">
        <v>250</v>
      </c>
      <c r="V2014"/>
    </row>
    <row r="2015">
      <c r="A2015" t="s">
        <v>2173</v>
      </c>
      <c r="B2015"/>
      <c r="C2015"/>
      <c r="D2015"/>
      <c r="E2015"/>
      <c r="F2015" t="s">
        <v>2988</v>
      </c>
      <c r="G2015" t="s">
        <v>2958</v>
      </c>
      <c r="H2015" t="n">
        <v>188.3</v>
      </c>
      <c r="I2015"/>
      <c r="J2015"/>
      <c r="K2015"/>
      <c r="L2015"/>
      <c r="M2015"/>
      <c r="N2015" t="s">
        <v>19</v>
      </c>
      <c r="O2015" t="s">
        <v>9</v>
      </c>
      <c r="P2015"/>
      <c r="Q2015" t="s">
        <v>10</v>
      </c>
      <c r="R2015" t="n">
        <v>12500.0</v>
      </c>
      <c r="S2015" t="n">
        <v>0.0</v>
      </c>
      <c r="T2015" t="s">
        <v>9</v>
      </c>
      <c r="U2015" t="s">
        <v>250</v>
      </c>
      <c r="V2015"/>
    </row>
    <row r="2016">
      <c r="A2016" t="s">
        <v>2173</v>
      </c>
      <c r="B2016"/>
      <c r="C2016" t="s">
        <v>2989</v>
      </c>
      <c r="D2016" t="s">
        <v>4</v>
      </c>
      <c r="E2016" t="s">
        <v>2990</v>
      </c>
      <c r="F2016" t="s">
        <v>2991</v>
      </c>
      <c r="G2016" t="s">
        <v>2958</v>
      </c>
      <c r="H2016" t="n">
        <v>189.1</v>
      </c>
      <c r="I2016">
        <f>SUM(H2017:H2018)</f>
      </c>
      <c r="J2016" t="n">
        <v>444.6</v>
      </c>
      <c r="K2016"/>
      <c r="L2016"/>
      <c r="M2016"/>
      <c r="N2016" t="s">
        <v>19</v>
      </c>
      <c r="O2016" t="s">
        <v>9</v>
      </c>
      <c r="P2016"/>
      <c r="Q2016" t="s">
        <v>10</v>
      </c>
      <c r="R2016" t="n">
        <v>12600.0</v>
      </c>
      <c r="S2016" t="n">
        <v>0.0</v>
      </c>
      <c r="T2016" t="s">
        <v>9</v>
      </c>
      <c r="U2016" t="s">
        <v>250</v>
      </c>
      <c r="V2016"/>
    </row>
    <row r="2017">
      <c r="A2017" t="s">
        <v>2173</v>
      </c>
      <c r="B2017"/>
      <c r="C2017"/>
      <c r="D2017"/>
      <c r="E2017"/>
      <c r="F2017" t="s">
        <v>2992</v>
      </c>
      <c r="G2017" t="s">
        <v>2958</v>
      </c>
      <c r="H2017" t="n">
        <v>188.9</v>
      </c>
      <c r="I2017"/>
      <c r="J2017"/>
      <c r="K2017"/>
      <c r="L2017"/>
      <c r="M2017"/>
      <c r="N2017" t="s">
        <v>19</v>
      </c>
      <c r="O2017" t="s">
        <v>9</v>
      </c>
      <c r="P2017"/>
      <c r="Q2017" t="s">
        <v>10</v>
      </c>
      <c r="R2017" t="n">
        <v>12600.0</v>
      </c>
      <c r="S2017" t="n">
        <v>0.0</v>
      </c>
      <c r="T2017" t="s">
        <v>9</v>
      </c>
      <c r="U2017" t="s">
        <v>250</v>
      </c>
      <c r="V2017"/>
    </row>
    <row r="2018">
      <c r="A2018" t="s">
        <v>2173</v>
      </c>
      <c r="B2018"/>
      <c r="C2018" t="s">
        <v>2993</v>
      </c>
      <c r="D2018" t="s">
        <v>4</v>
      </c>
      <c r="E2018" t="s">
        <v>2990</v>
      </c>
      <c r="F2018" t="s">
        <v>2994</v>
      </c>
      <c r="G2018" t="s">
        <v>2958</v>
      </c>
      <c r="H2018" t="n">
        <v>187.3</v>
      </c>
      <c r="I2018">
        <f>SUM(H2019:H2020)</f>
      </c>
      <c r="J2018" t="n">
        <v>441.8</v>
      </c>
      <c r="K2018"/>
      <c r="L2018"/>
      <c r="M2018"/>
      <c r="N2018" t="s">
        <v>19</v>
      </c>
      <c r="O2018" t="s">
        <v>9</v>
      </c>
      <c r="P2018"/>
      <c r="Q2018" t="s">
        <v>10</v>
      </c>
      <c r="R2018" t="n">
        <v>12500.0</v>
      </c>
      <c r="S2018" t="n">
        <v>0.0</v>
      </c>
      <c r="T2018" t="s">
        <v>9</v>
      </c>
      <c r="U2018" t="s">
        <v>250</v>
      </c>
      <c r="V2018"/>
    </row>
    <row r="2019">
      <c r="A2019" t="s">
        <v>2173</v>
      </c>
      <c r="B2019"/>
      <c r="C2019"/>
      <c r="D2019"/>
      <c r="E2019"/>
      <c r="F2019" t="s">
        <v>2995</v>
      </c>
      <c r="G2019" t="s">
        <v>2958</v>
      </c>
      <c r="H2019" t="n">
        <v>187.9</v>
      </c>
      <c r="I2019"/>
      <c r="J2019"/>
      <c r="K2019"/>
      <c r="L2019"/>
      <c r="M2019"/>
      <c r="N2019" t="s">
        <v>19</v>
      </c>
      <c r="O2019" t="s">
        <v>9</v>
      </c>
      <c r="P2019"/>
      <c r="Q2019" t="s">
        <v>10</v>
      </c>
      <c r="R2019" t="n">
        <v>12500.0</v>
      </c>
      <c r="S2019" t="n">
        <v>0.0</v>
      </c>
      <c r="T2019" t="s">
        <v>9</v>
      </c>
      <c r="U2019" t="s">
        <v>250</v>
      </c>
      <c r="V2019"/>
    </row>
    <row r="2020">
      <c r="A2020" t="s">
        <v>2173</v>
      </c>
      <c r="B2020"/>
      <c r="C2020" t="s">
        <v>2996</v>
      </c>
      <c r="D2020" t="s">
        <v>4</v>
      </c>
      <c r="E2020" t="s">
        <v>1886</v>
      </c>
      <c r="F2020" t="s">
        <v>2997</v>
      </c>
      <c r="G2020" t="s">
        <v>2962</v>
      </c>
      <c r="H2020" t="n">
        <v>123.7</v>
      </c>
      <c r="I2020">
        <f>SUM(H2021:H2024)</f>
      </c>
      <c r="J2020" t="n">
        <v>581.4</v>
      </c>
      <c r="K2020"/>
      <c r="L2020"/>
      <c r="M2020"/>
      <c r="N2020" t="s">
        <v>19</v>
      </c>
      <c r="O2020" t="s">
        <v>9</v>
      </c>
      <c r="P2020"/>
      <c r="Q2020" t="s">
        <v>10</v>
      </c>
      <c r="R2020" t="n">
        <v>12400.0</v>
      </c>
      <c r="S2020" t="n">
        <v>0.0</v>
      </c>
      <c r="T2020" t="s">
        <v>9</v>
      </c>
      <c r="U2020" t="s">
        <v>250</v>
      </c>
      <c r="V2020"/>
    </row>
    <row r="2021">
      <c r="A2021" t="s">
        <v>2173</v>
      </c>
      <c r="B2021"/>
      <c r="C2021"/>
      <c r="D2021"/>
      <c r="E2021"/>
      <c r="F2021" t="s">
        <v>2998</v>
      </c>
      <c r="G2021" t="s">
        <v>2962</v>
      </c>
      <c r="H2021" t="n">
        <v>123.7</v>
      </c>
      <c r="I2021"/>
      <c r="J2021"/>
      <c r="K2021"/>
      <c r="L2021"/>
      <c r="M2021"/>
      <c r="N2021" t="s">
        <v>19</v>
      </c>
      <c r="O2021" t="s">
        <v>9</v>
      </c>
      <c r="P2021"/>
      <c r="Q2021" t="s">
        <v>10</v>
      </c>
      <c r="R2021" t="n">
        <v>12400.0</v>
      </c>
      <c r="S2021" t="n">
        <v>0.0</v>
      </c>
      <c r="T2021" t="s">
        <v>9</v>
      </c>
      <c r="U2021" t="s">
        <v>250</v>
      </c>
      <c r="V2021"/>
    </row>
    <row r="2022">
      <c r="A2022" t="s">
        <v>2173</v>
      </c>
      <c r="B2022"/>
      <c r="C2022"/>
      <c r="D2022"/>
      <c r="E2022"/>
      <c r="F2022" t="s">
        <v>2999</v>
      </c>
      <c r="G2022" t="s">
        <v>2962</v>
      </c>
      <c r="H2022" t="n">
        <v>128.5</v>
      </c>
      <c r="I2022"/>
      <c r="J2022"/>
      <c r="K2022"/>
      <c r="L2022"/>
      <c r="M2022"/>
      <c r="N2022" t="s">
        <v>19</v>
      </c>
      <c r="O2022" t="s">
        <v>9</v>
      </c>
      <c r="P2022"/>
      <c r="Q2022" t="s">
        <v>10</v>
      </c>
      <c r="R2022" t="n">
        <v>12900.0</v>
      </c>
      <c r="S2022" t="n">
        <v>0.0</v>
      </c>
      <c r="T2022" t="s">
        <v>9</v>
      </c>
      <c r="U2022" t="s">
        <v>250</v>
      </c>
      <c r="V2022"/>
    </row>
    <row r="2023">
      <c r="A2023" t="s">
        <v>2173</v>
      </c>
      <c r="B2023"/>
      <c r="C2023"/>
      <c r="D2023"/>
      <c r="E2023"/>
      <c r="F2023" t="s">
        <v>3000</v>
      </c>
      <c r="G2023" t="s">
        <v>2962</v>
      </c>
      <c r="H2023" t="n">
        <v>128.7</v>
      </c>
      <c r="I2023"/>
      <c r="J2023"/>
      <c r="K2023"/>
      <c r="L2023"/>
      <c r="M2023"/>
      <c r="N2023" t="s">
        <v>19</v>
      </c>
      <c r="O2023" t="s">
        <v>9</v>
      </c>
      <c r="P2023"/>
      <c r="Q2023" t="s">
        <v>10</v>
      </c>
      <c r="R2023" t="n">
        <v>12900.0</v>
      </c>
      <c r="S2023" t="n">
        <v>0.0</v>
      </c>
      <c r="T2023" t="s">
        <v>9</v>
      </c>
      <c r="U2023" t="s">
        <v>250</v>
      </c>
      <c r="V2023"/>
    </row>
    <row r="2024">
      <c r="A2024" t="s">
        <v>2173</v>
      </c>
      <c r="B2024"/>
      <c r="C2024" t="s">
        <v>3001</v>
      </c>
      <c r="D2024" t="s">
        <v>4</v>
      </c>
      <c r="E2024" t="s">
        <v>1886</v>
      </c>
      <c r="F2024" t="s">
        <v>3002</v>
      </c>
      <c r="G2024" t="s">
        <v>3003</v>
      </c>
      <c r="H2024" t="n">
        <v>129.1</v>
      </c>
      <c r="I2024">
        <f>SUM(H2025:H2028)</f>
      </c>
      <c r="J2024">
        <f>I2025+76.8</f>
      </c>
      <c r="K2024"/>
      <c r="L2024"/>
      <c r="M2024"/>
      <c r="N2024" t="s">
        <v>19</v>
      </c>
      <c r="O2024" t="s">
        <v>9</v>
      </c>
      <c r="P2024"/>
      <c r="Q2024" t="s">
        <v>10</v>
      </c>
      <c r="R2024" t="n">
        <v>12100.0</v>
      </c>
      <c r="S2024" t="n">
        <v>0.0</v>
      </c>
      <c r="T2024" t="s">
        <v>9</v>
      </c>
      <c r="U2024" t="s">
        <v>250</v>
      </c>
      <c r="V2024"/>
    </row>
    <row r="2025">
      <c r="A2025" t="s">
        <v>2173</v>
      </c>
      <c r="B2025"/>
      <c r="C2025"/>
      <c r="D2025"/>
      <c r="E2025"/>
      <c r="F2025" t="s">
        <v>3004</v>
      </c>
      <c r="G2025" t="s">
        <v>3003</v>
      </c>
      <c r="H2025" t="n">
        <v>126.9</v>
      </c>
      <c r="I2025"/>
      <c r="J2025"/>
      <c r="K2025"/>
      <c r="L2025"/>
      <c r="M2025"/>
      <c r="N2025" t="s">
        <v>19</v>
      </c>
      <c r="O2025" t="s">
        <v>9</v>
      </c>
      <c r="P2025"/>
      <c r="Q2025" t="s">
        <v>10</v>
      </c>
      <c r="R2025" t="n">
        <v>11900.0</v>
      </c>
      <c r="S2025" t="n">
        <v>0.0</v>
      </c>
      <c r="T2025" t="s">
        <v>9</v>
      </c>
      <c r="U2025" t="s">
        <v>250</v>
      </c>
      <c r="V2025"/>
    </row>
    <row r="2026">
      <c r="A2026" t="s">
        <v>2173</v>
      </c>
      <c r="B2026"/>
      <c r="C2026"/>
      <c r="D2026"/>
      <c r="E2026"/>
      <c r="F2026" t="s">
        <v>3005</v>
      </c>
      <c r="G2026" t="s">
        <v>3003</v>
      </c>
      <c r="H2026" t="n">
        <v>126.5</v>
      </c>
      <c r="I2026"/>
      <c r="J2026"/>
      <c r="K2026"/>
      <c r="L2026"/>
      <c r="M2026"/>
      <c r="N2026" t="s">
        <v>19</v>
      </c>
      <c r="O2026" t="s">
        <v>9</v>
      </c>
      <c r="P2026"/>
      <c r="Q2026" t="s">
        <v>10</v>
      </c>
      <c r="R2026" t="n">
        <v>11900.0</v>
      </c>
      <c r="S2026" t="n">
        <v>0.0</v>
      </c>
      <c r="T2026" t="s">
        <v>9</v>
      </c>
      <c r="U2026" t="s">
        <v>250</v>
      </c>
      <c r="V2026"/>
    </row>
    <row r="2027">
      <c r="A2027" t="s">
        <v>2173</v>
      </c>
      <c r="B2027"/>
      <c r="C2027"/>
      <c r="D2027"/>
      <c r="E2027"/>
      <c r="F2027" t="s">
        <v>3006</v>
      </c>
      <c r="G2027" t="s">
        <v>3003</v>
      </c>
      <c r="H2027" t="n">
        <v>130.9</v>
      </c>
      <c r="I2027"/>
      <c r="J2027"/>
      <c r="K2027"/>
      <c r="L2027"/>
      <c r="M2027"/>
      <c r="N2027" t="s">
        <v>19</v>
      </c>
      <c r="O2027" t="s">
        <v>9</v>
      </c>
      <c r="P2027"/>
      <c r="Q2027" t="s">
        <v>10</v>
      </c>
      <c r="R2027" t="n">
        <v>12300.0</v>
      </c>
      <c r="S2027" t="n">
        <v>0.0</v>
      </c>
      <c r="T2027" t="s">
        <v>9</v>
      </c>
      <c r="U2027" t="s">
        <v>250</v>
      </c>
      <c r="V2027"/>
    </row>
    <row r="2028">
      <c r="A2028" t="s">
        <v>2173</v>
      </c>
      <c r="B2028"/>
      <c r="C2028" t="s">
        <v>3007</v>
      </c>
      <c r="D2028" t="s">
        <v>4</v>
      </c>
      <c r="E2028" t="s">
        <v>1886</v>
      </c>
      <c r="F2028" t="s">
        <v>3008</v>
      </c>
      <c r="G2028" t="s">
        <v>3003</v>
      </c>
      <c r="H2028" t="n">
        <v>125.3</v>
      </c>
      <c r="I2028">
        <f>SUM(H2029:H2032)</f>
      </c>
      <c r="J2028">
        <f>I2029+76.8</f>
      </c>
      <c r="K2028"/>
      <c r="L2028"/>
      <c r="M2028"/>
      <c r="N2028" t="s">
        <v>19</v>
      </c>
      <c r="O2028" t="s">
        <v>9</v>
      </c>
      <c r="P2028"/>
      <c r="Q2028" t="s">
        <v>10</v>
      </c>
      <c r="R2028" t="n">
        <v>11800.0</v>
      </c>
      <c r="S2028" t="n">
        <v>0.0</v>
      </c>
      <c r="T2028" t="s">
        <v>9</v>
      </c>
      <c r="U2028" t="s">
        <v>250</v>
      </c>
      <c r="V2028"/>
    </row>
    <row r="2029">
      <c r="A2029" t="s">
        <v>2173</v>
      </c>
      <c r="B2029"/>
      <c r="C2029"/>
      <c r="D2029"/>
      <c r="E2029"/>
      <c r="F2029" t="s">
        <v>3009</v>
      </c>
      <c r="G2029" t="s">
        <v>3003</v>
      </c>
      <c r="H2029" t="n">
        <v>129.1</v>
      </c>
      <c r="I2029"/>
      <c r="J2029"/>
      <c r="K2029"/>
      <c r="L2029"/>
      <c r="M2029"/>
      <c r="N2029" t="s">
        <v>19</v>
      </c>
      <c r="O2029" t="s">
        <v>9</v>
      </c>
      <c r="P2029"/>
      <c r="Q2029" t="s">
        <v>10</v>
      </c>
      <c r="R2029" t="n">
        <v>12100.0</v>
      </c>
      <c r="S2029" t="n">
        <v>0.0</v>
      </c>
      <c r="T2029" t="s">
        <v>9</v>
      </c>
      <c r="U2029" t="s">
        <v>250</v>
      </c>
      <c r="V2029"/>
    </row>
    <row r="2030">
      <c r="A2030" t="s">
        <v>2173</v>
      </c>
      <c r="B2030"/>
      <c r="C2030"/>
      <c r="D2030"/>
      <c r="E2030"/>
      <c r="F2030" t="s">
        <v>3010</v>
      </c>
      <c r="G2030" t="s">
        <v>3003</v>
      </c>
      <c r="H2030" t="n">
        <v>131.1</v>
      </c>
      <c r="I2030"/>
      <c r="J2030"/>
      <c r="K2030"/>
      <c r="L2030"/>
      <c r="M2030"/>
      <c r="N2030" t="s">
        <v>19</v>
      </c>
      <c r="O2030" t="s">
        <v>9</v>
      </c>
      <c r="P2030"/>
      <c r="Q2030" t="s">
        <v>10</v>
      </c>
      <c r="R2030" t="n">
        <v>12300.0</v>
      </c>
      <c r="S2030" t="n">
        <v>1.0</v>
      </c>
      <c r="T2030" t="s">
        <v>9</v>
      </c>
      <c r="U2030" t="s">
        <v>250</v>
      </c>
      <c r="V2030"/>
    </row>
    <row r="2031">
      <c r="A2031" t="s">
        <v>2173</v>
      </c>
      <c r="B2031"/>
      <c r="C2031"/>
      <c r="D2031"/>
      <c r="E2031"/>
      <c r="F2031" t="s">
        <v>3011</v>
      </c>
      <c r="G2031" t="s">
        <v>3003</v>
      </c>
      <c r="H2031" t="n">
        <v>129.3</v>
      </c>
      <c r="I2031"/>
      <c r="J2031"/>
      <c r="K2031"/>
      <c r="L2031"/>
      <c r="M2031"/>
      <c r="N2031" t="s">
        <v>19</v>
      </c>
      <c r="O2031" t="s">
        <v>9</v>
      </c>
      <c r="P2031"/>
      <c r="Q2031" t="s">
        <v>10</v>
      </c>
      <c r="R2031" t="n">
        <v>12200.0</v>
      </c>
      <c r="S2031" t="n">
        <v>1.0</v>
      </c>
      <c r="T2031" t="s">
        <v>9</v>
      </c>
      <c r="U2031" t="s">
        <v>250</v>
      </c>
      <c r="V2031"/>
    </row>
    <row r="2032">
      <c r="A2032" t="s">
        <v>2173</v>
      </c>
      <c r="B2032"/>
      <c r="C2032" t="s">
        <v>3012</v>
      </c>
      <c r="D2032" t="s">
        <v>4</v>
      </c>
      <c r="E2032" t="s">
        <v>1886</v>
      </c>
      <c r="F2032" t="s">
        <v>3013</v>
      </c>
      <c r="G2032" t="s">
        <v>3003</v>
      </c>
      <c r="H2032" t="n">
        <v>128.5</v>
      </c>
      <c r="I2032">
        <f>SUM(H2033:H2036)</f>
      </c>
      <c r="J2032">
        <f>I2033+76.8</f>
      </c>
      <c r="K2032"/>
      <c r="L2032"/>
      <c r="M2032"/>
      <c r="N2032" t="s">
        <v>19</v>
      </c>
      <c r="O2032" t="s">
        <v>9</v>
      </c>
      <c r="P2032"/>
      <c r="Q2032" t="s">
        <v>10</v>
      </c>
      <c r="R2032" t="n">
        <v>12100.0</v>
      </c>
      <c r="S2032" t="n">
        <v>0.0</v>
      </c>
      <c r="T2032" t="s">
        <v>9</v>
      </c>
      <c r="U2032" t="s">
        <v>250</v>
      </c>
      <c r="V2032"/>
    </row>
    <row r="2033">
      <c r="A2033" t="s">
        <v>2173</v>
      </c>
      <c r="B2033"/>
      <c r="C2033"/>
      <c r="D2033"/>
      <c r="E2033"/>
      <c r="F2033" t="s">
        <v>3014</v>
      </c>
      <c r="G2033" t="s">
        <v>3003</v>
      </c>
      <c r="H2033" t="n">
        <v>127.1</v>
      </c>
      <c r="I2033"/>
      <c r="J2033"/>
      <c r="K2033"/>
      <c r="L2033"/>
      <c r="M2033"/>
      <c r="N2033" t="s">
        <v>19</v>
      </c>
      <c r="O2033" t="s">
        <v>9</v>
      </c>
      <c r="P2033"/>
      <c r="Q2033" t="s">
        <v>10</v>
      </c>
      <c r="R2033" t="n">
        <v>12000.0</v>
      </c>
      <c r="S2033" t="n">
        <v>0.0</v>
      </c>
      <c r="T2033" t="s">
        <v>9</v>
      </c>
      <c r="U2033" t="s">
        <v>250</v>
      </c>
      <c r="V2033"/>
    </row>
    <row r="2034">
      <c r="A2034" t="s">
        <v>2173</v>
      </c>
      <c r="B2034"/>
      <c r="C2034"/>
      <c r="D2034"/>
      <c r="E2034"/>
      <c r="F2034" t="s">
        <v>3015</v>
      </c>
      <c r="G2034" t="s">
        <v>3003</v>
      </c>
      <c r="H2034" t="n">
        <v>128.3</v>
      </c>
      <c r="I2034"/>
      <c r="J2034"/>
      <c r="K2034"/>
      <c r="L2034"/>
      <c r="M2034"/>
      <c r="N2034" t="s">
        <v>19</v>
      </c>
      <c r="O2034" t="s">
        <v>9</v>
      </c>
      <c r="P2034"/>
      <c r="Q2034" t="s">
        <v>10</v>
      </c>
      <c r="R2034" t="n">
        <v>12100.0</v>
      </c>
      <c r="S2034" t="n">
        <v>0.0</v>
      </c>
      <c r="T2034" t="s">
        <v>9</v>
      </c>
      <c r="U2034" t="s">
        <v>250</v>
      </c>
      <c r="V2034"/>
    </row>
    <row r="2035">
      <c r="A2035" t="s">
        <v>2173</v>
      </c>
      <c r="B2035"/>
      <c r="C2035"/>
      <c r="D2035"/>
      <c r="E2035"/>
      <c r="F2035" t="s">
        <v>3016</v>
      </c>
      <c r="G2035" t="s">
        <v>3003</v>
      </c>
      <c r="H2035" t="n">
        <v>126.7</v>
      </c>
      <c r="I2035"/>
      <c r="J2035"/>
      <c r="K2035"/>
      <c r="L2035"/>
      <c r="M2035"/>
      <c r="N2035" t="s">
        <v>19</v>
      </c>
      <c r="O2035" t="s">
        <v>9</v>
      </c>
      <c r="P2035"/>
      <c r="Q2035" t="s">
        <v>10</v>
      </c>
      <c r="R2035" t="n">
        <v>11900.0</v>
      </c>
      <c r="S2035" t="n">
        <v>0.0</v>
      </c>
      <c r="T2035" t="s">
        <v>9</v>
      </c>
      <c r="U2035" t="s">
        <v>250</v>
      </c>
      <c r="V2035"/>
    </row>
    <row r="2036">
      <c r="A2036" t="s">
        <v>2173</v>
      </c>
      <c r="B2036"/>
      <c r="C2036" t="s">
        <v>3017</v>
      </c>
      <c r="D2036" t="s">
        <v>4</v>
      </c>
      <c r="E2036" t="s">
        <v>1886</v>
      </c>
      <c r="F2036" t="s">
        <v>3018</v>
      </c>
      <c r="G2036" t="s">
        <v>3003</v>
      </c>
      <c r="H2036" t="n">
        <v>127.3</v>
      </c>
      <c r="I2036">
        <f>SUM(H2037:H2040)</f>
      </c>
      <c r="J2036" t="n">
        <v>589.2</v>
      </c>
      <c r="K2036"/>
      <c r="L2036"/>
      <c r="M2036"/>
      <c r="N2036" t="s">
        <v>19</v>
      </c>
      <c r="O2036" t="s">
        <v>9</v>
      </c>
      <c r="P2036"/>
      <c r="Q2036" t="s">
        <v>10</v>
      </c>
      <c r="R2036" t="n">
        <v>12000.0</v>
      </c>
      <c r="S2036" t="n">
        <v>0.0</v>
      </c>
      <c r="T2036" t="s">
        <v>9</v>
      </c>
      <c r="U2036" t="s">
        <v>250</v>
      </c>
      <c r="V2036"/>
    </row>
    <row r="2037">
      <c r="A2037" t="s">
        <v>2173</v>
      </c>
      <c r="B2037"/>
      <c r="C2037"/>
      <c r="D2037"/>
      <c r="E2037"/>
      <c r="F2037" t="s">
        <v>3019</v>
      </c>
      <c r="G2037" t="s">
        <v>3003</v>
      </c>
      <c r="H2037" t="n">
        <v>129.1</v>
      </c>
      <c r="I2037"/>
      <c r="J2037"/>
      <c r="K2037"/>
      <c r="L2037"/>
      <c r="M2037"/>
      <c r="N2037" t="s">
        <v>19</v>
      </c>
      <c r="O2037" t="s">
        <v>9</v>
      </c>
      <c r="P2037"/>
      <c r="Q2037" t="s">
        <v>10</v>
      </c>
      <c r="R2037" t="n">
        <v>12200.0</v>
      </c>
      <c r="S2037" t="n">
        <v>0.0</v>
      </c>
      <c r="T2037" t="s">
        <v>9</v>
      </c>
      <c r="U2037" t="s">
        <v>250</v>
      </c>
      <c r="V2037"/>
    </row>
    <row r="2038">
      <c r="A2038" t="s">
        <v>2173</v>
      </c>
      <c r="B2038"/>
      <c r="C2038"/>
      <c r="D2038"/>
      <c r="E2038"/>
      <c r="F2038" t="s">
        <v>3020</v>
      </c>
      <c r="G2038" t="s">
        <v>3003</v>
      </c>
      <c r="H2038" t="n">
        <v>127.7</v>
      </c>
      <c r="I2038"/>
      <c r="J2038"/>
      <c r="K2038"/>
      <c r="L2038"/>
      <c r="M2038"/>
      <c r="N2038" t="s">
        <v>19</v>
      </c>
      <c r="O2038" t="s">
        <v>9</v>
      </c>
      <c r="P2038"/>
      <c r="Q2038" t="s">
        <v>10</v>
      </c>
      <c r="R2038" t="n">
        <v>12000.0</v>
      </c>
      <c r="S2038" t="n">
        <v>0.0</v>
      </c>
      <c r="T2038" t="s">
        <v>9</v>
      </c>
      <c r="U2038" t="s">
        <v>250</v>
      </c>
      <c r="V2038"/>
    </row>
    <row r="2039">
      <c r="A2039" t="s">
        <v>2173</v>
      </c>
      <c r="B2039"/>
      <c r="C2039"/>
      <c r="D2039"/>
      <c r="E2039"/>
      <c r="F2039" t="s">
        <v>3021</v>
      </c>
      <c r="G2039" t="s">
        <v>3003</v>
      </c>
      <c r="H2039" t="n">
        <v>128.3</v>
      </c>
      <c r="I2039"/>
      <c r="J2039"/>
      <c r="K2039"/>
      <c r="L2039"/>
      <c r="M2039"/>
      <c r="N2039" t="s">
        <v>19</v>
      </c>
      <c r="O2039" t="s">
        <v>9</v>
      </c>
      <c r="P2039"/>
      <c r="Q2039" t="s">
        <v>10</v>
      </c>
      <c r="R2039" t="n">
        <v>12100.0</v>
      </c>
      <c r="S2039" t="n">
        <v>0.0</v>
      </c>
      <c r="T2039" t="s">
        <v>9</v>
      </c>
      <c r="U2039" t="s">
        <v>250</v>
      </c>
      <c r="V2039"/>
    </row>
    <row r="2040">
      <c r="A2040" t="s">
        <v>2173</v>
      </c>
      <c r="B2040"/>
      <c r="C2040" t="s">
        <v>3022</v>
      </c>
      <c r="D2040" t="s">
        <v>4</v>
      </c>
      <c r="E2040" t="s">
        <v>2084</v>
      </c>
      <c r="F2040" t="s">
        <v>3023</v>
      </c>
      <c r="G2040" t="s">
        <v>71</v>
      </c>
      <c r="H2040" t="n">
        <v>87.1</v>
      </c>
      <c r="I2040">
        <f>SUM(H2041:H2044)</f>
      </c>
      <c r="J2040">
        <f>I2041+59.2</f>
      </c>
      <c r="K2040"/>
      <c r="L2040"/>
      <c r="M2040"/>
      <c r="N2040" t="s">
        <v>19</v>
      </c>
      <c r="O2040" t="s">
        <v>9</v>
      </c>
      <c r="P2040"/>
      <c r="Q2040" t="s">
        <v>10</v>
      </c>
      <c r="R2040" t="n">
        <v>12400.0</v>
      </c>
      <c r="S2040" t="n">
        <v>1.0</v>
      </c>
      <c r="T2040" t="s">
        <v>9</v>
      </c>
      <c r="U2040" t="s">
        <v>854</v>
      </c>
      <c r="V2040"/>
    </row>
    <row r="2041">
      <c r="A2041" t="s">
        <v>2173</v>
      </c>
      <c r="B2041"/>
      <c r="C2041"/>
      <c r="D2041"/>
      <c r="E2041"/>
      <c r="F2041" t="s">
        <v>3024</v>
      </c>
      <c r="G2041" t="s">
        <v>71</v>
      </c>
      <c r="H2041" t="n">
        <v>85.9</v>
      </c>
      <c r="I2041"/>
      <c r="J2041"/>
      <c r="K2041"/>
      <c r="L2041"/>
      <c r="M2041"/>
      <c r="N2041" t="s">
        <v>19</v>
      </c>
      <c r="O2041" t="s">
        <v>9</v>
      </c>
      <c r="P2041"/>
      <c r="Q2041" t="s">
        <v>10</v>
      </c>
      <c r="R2041" t="n">
        <v>12200.0</v>
      </c>
      <c r="S2041" t="n">
        <v>1.0</v>
      </c>
      <c r="T2041" t="s">
        <v>9</v>
      </c>
      <c r="U2041" t="s">
        <v>854</v>
      </c>
      <c r="V2041"/>
    </row>
    <row r="2042">
      <c r="A2042" t="s">
        <v>2173</v>
      </c>
      <c r="B2042"/>
      <c r="C2042"/>
      <c r="D2042"/>
      <c r="E2042"/>
      <c r="F2042" t="s">
        <v>3025</v>
      </c>
      <c r="G2042" t="s">
        <v>71</v>
      </c>
      <c r="H2042" t="n">
        <v>84.7</v>
      </c>
      <c r="I2042"/>
      <c r="J2042"/>
      <c r="K2042"/>
      <c r="L2042"/>
      <c r="M2042"/>
      <c r="N2042" t="s">
        <v>19</v>
      </c>
      <c r="O2042" t="s">
        <v>9</v>
      </c>
      <c r="P2042"/>
      <c r="Q2042" t="s">
        <v>10</v>
      </c>
      <c r="R2042" t="n">
        <v>12100.0</v>
      </c>
      <c r="S2042" t="n">
        <v>0.0</v>
      </c>
      <c r="T2042" t="s">
        <v>9</v>
      </c>
      <c r="U2042" t="s">
        <v>854</v>
      </c>
      <c r="V2042"/>
    </row>
    <row r="2043">
      <c r="A2043" t="s">
        <v>2173</v>
      </c>
      <c r="B2043"/>
      <c r="C2043"/>
      <c r="D2043"/>
      <c r="E2043"/>
      <c r="F2043" t="s">
        <v>3026</v>
      </c>
      <c r="G2043" t="s">
        <v>71</v>
      </c>
      <c r="H2043" t="n">
        <v>86.9</v>
      </c>
      <c r="I2043"/>
      <c r="J2043"/>
      <c r="K2043"/>
      <c r="L2043"/>
      <c r="M2043"/>
      <c r="N2043" t="s">
        <v>19</v>
      </c>
      <c r="O2043" t="s">
        <v>9</v>
      </c>
      <c r="P2043"/>
      <c r="Q2043" t="s">
        <v>10</v>
      </c>
      <c r="R2043" t="n">
        <v>12400.0</v>
      </c>
      <c r="S2043" t="n">
        <v>0.0</v>
      </c>
      <c r="T2043" t="s">
        <v>9</v>
      </c>
      <c r="U2043" t="s">
        <v>854</v>
      </c>
      <c r="V2043"/>
    </row>
    <row r="2044">
      <c r="A2044" t="s">
        <v>2173</v>
      </c>
      <c r="B2044"/>
      <c r="C2044" t="s">
        <v>3027</v>
      </c>
      <c r="D2044" t="s">
        <v>4</v>
      </c>
      <c r="E2044" t="s">
        <v>2084</v>
      </c>
      <c r="F2044" t="s">
        <v>3028</v>
      </c>
      <c r="G2044" t="s">
        <v>71</v>
      </c>
      <c r="H2044" t="n">
        <v>84.7</v>
      </c>
      <c r="I2044">
        <f>SUM(H2045:H2048)</f>
      </c>
      <c r="J2044">
        <f>I2045+59.2</f>
      </c>
      <c r="K2044"/>
      <c r="L2044"/>
      <c r="M2044"/>
      <c r="N2044" t="s">
        <v>19</v>
      </c>
      <c r="O2044" t="s">
        <v>9</v>
      </c>
      <c r="P2044"/>
      <c r="Q2044" t="s">
        <v>10</v>
      </c>
      <c r="R2044" t="n">
        <v>12100.0</v>
      </c>
      <c r="S2044" t="n">
        <v>0.0</v>
      </c>
      <c r="T2044" t="s">
        <v>9</v>
      </c>
      <c r="U2044" t="s">
        <v>854</v>
      </c>
      <c r="V2044"/>
    </row>
    <row r="2045">
      <c r="A2045" t="s">
        <v>2173</v>
      </c>
      <c r="B2045"/>
      <c r="C2045"/>
      <c r="D2045"/>
      <c r="E2045"/>
      <c r="F2045" t="s">
        <v>3029</v>
      </c>
      <c r="G2045" t="s">
        <v>71</v>
      </c>
      <c r="H2045" t="n">
        <v>87.3</v>
      </c>
      <c r="I2045"/>
      <c r="J2045"/>
      <c r="K2045"/>
      <c r="L2045"/>
      <c r="M2045"/>
      <c r="N2045" t="s">
        <v>19</v>
      </c>
      <c r="O2045" t="s">
        <v>9</v>
      </c>
      <c r="P2045"/>
      <c r="Q2045" t="s">
        <v>10</v>
      </c>
      <c r="R2045" t="n">
        <v>12400.0</v>
      </c>
      <c r="S2045" t="n">
        <v>0.0</v>
      </c>
      <c r="T2045" t="s">
        <v>9</v>
      </c>
      <c r="U2045" t="s">
        <v>854</v>
      </c>
      <c r="V2045"/>
    </row>
    <row r="2046">
      <c r="A2046" t="s">
        <v>2173</v>
      </c>
      <c r="B2046"/>
      <c r="C2046"/>
      <c r="D2046"/>
      <c r="E2046"/>
      <c r="F2046" t="s">
        <v>3030</v>
      </c>
      <c r="G2046" t="s">
        <v>71</v>
      </c>
      <c r="H2046" t="n">
        <v>87.3</v>
      </c>
      <c r="I2046"/>
      <c r="J2046"/>
      <c r="K2046"/>
      <c r="L2046"/>
      <c r="M2046"/>
      <c r="N2046" t="s">
        <v>19</v>
      </c>
      <c r="O2046" t="s">
        <v>9</v>
      </c>
      <c r="P2046"/>
      <c r="Q2046" t="s">
        <v>10</v>
      </c>
      <c r="R2046" t="n">
        <v>12400.0</v>
      </c>
      <c r="S2046" t="n">
        <v>0.0</v>
      </c>
      <c r="T2046" t="s">
        <v>9</v>
      </c>
      <c r="U2046" t="s">
        <v>854</v>
      </c>
      <c r="V2046"/>
    </row>
    <row r="2047">
      <c r="A2047" t="s">
        <v>2173</v>
      </c>
      <c r="B2047"/>
      <c r="C2047"/>
      <c r="D2047"/>
      <c r="E2047"/>
      <c r="F2047" t="s">
        <v>3031</v>
      </c>
      <c r="G2047" t="s">
        <v>71</v>
      </c>
      <c r="H2047" t="n">
        <v>84.5</v>
      </c>
      <c r="I2047"/>
      <c r="J2047"/>
      <c r="K2047"/>
      <c r="L2047"/>
      <c r="M2047"/>
      <c r="N2047" t="s">
        <v>19</v>
      </c>
      <c r="O2047" t="s">
        <v>9</v>
      </c>
      <c r="P2047"/>
      <c r="Q2047" t="s">
        <v>10</v>
      </c>
      <c r="R2047" t="n">
        <v>12000.0</v>
      </c>
      <c r="S2047" t="n">
        <v>0.0</v>
      </c>
      <c r="T2047" t="s">
        <v>9</v>
      </c>
      <c r="U2047" t="s">
        <v>854</v>
      </c>
      <c r="V2047"/>
    </row>
    <row r="2048">
      <c r="A2048" t="s">
        <v>2173</v>
      </c>
      <c r="B2048"/>
      <c r="C2048" t="s">
        <v>3032</v>
      </c>
      <c r="D2048" t="s">
        <v>4</v>
      </c>
      <c r="E2048" t="s">
        <v>3033</v>
      </c>
      <c r="F2048" t="s">
        <v>3034</v>
      </c>
      <c r="G2048" t="s">
        <v>1819</v>
      </c>
      <c r="H2048" t="n">
        <v>88.7</v>
      </c>
      <c r="I2048">
        <f>SUM(H2049:H2052)</f>
      </c>
      <c r="J2048">
        <f>I2049+57</f>
      </c>
      <c r="K2048"/>
      <c r="L2048"/>
      <c r="M2048"/>
      <c r="N2048" t="s">
        <v>19</v>
      </c>
      <c r="O2048" t="s">
        <v>9</v>
      </c>
      <c r="P2048"/>
      <c r="Q2048" t="s">
        <v>10</v>
      </c>
      <c r="R2048" t="n">
        <v>11800.0</v>
      </c>
      <c r="S2048" t="n">
        <v>1.0</v>
      </c>
      <c r="T2048" t="s">
        <v>9</v>
      </c>
      <c r="U2048" t="s">
        <v>854</v>
      </c>
      <c r="V2048"/>
    </row>
    <row r="2049">
      <c r="A2049" t="s">
        <v>2173</v>
      </c>
      <c r="B2049"/>
      <c r="C2049"/>
      <c r="D2049"/>
      <c r="E2049"/>
      <c r="F2049" t="s">
        <v>3035</v>
      </c>
      <c r="G2049" t="s">
        <v>1819</v>
      </c>
      <c r="H2049" t="n">
        <v>89.1</v>
      </c>
      <c r="I2049"/>
      <c r="J2049"/>
      <c r="K2049"/>
      <c r="L2049"/>
      <c r="M2049"/>
      <c r="N2049" t="s">
        <v>19</v>
      </c>
      <c r="O2049" t="s">
        <v>9</v>
      </c>
      <c r="P2049"/>
      <c r="Q2049" t="s">
        <v>10</v>
      </c>
      <c r="R2049" t="n">
        <v>11900.0</v>
      </c>
      <c r="S2049" t="n">
        <v>0.0</v>
      </c>
      <c r="T2049" t="s">
        <v>9</v>
      </c>
      <c r="U2049" t="s">
        <v>854</v>
      </c>
      <c r="V2049"/>
    </row>
    <row r="2050">
      <c r="A2050" t="s">
        <v>2173</v>
      </c>
      <c r="B2050"/>
      <c r="C2050"/>
      <c r="D2050"/>
      <c r="E2050"/>
      <c r="F2050" t="s">
        <v>3036</v>
      </c>
      <c r="G2050" t="s">
        <v>1819</v>
      </c>
      <c r="H2050" t="n">
        <v>90.1</v>
      </c>
      <c r="I2050"/>
      <c r="J2050"/>
      <c r="K2050"/>
      <c r="L2050"/>
      <c r="M2050"/>
      <c r="N2050" t="s">
        <v>19</v>
      </c>
      <c r="O2050" t="s">
        <v>9</v>
      </c>
      <c r="P2050"/>
      <c r="Q2050" t="s">
        <v>10</v>
      </c>
      <c r="R2050" t="n">
        <v>12000.0</v>
      </c>
      <c r="S2050" t="n">
        <v>0.0</v>
      </c>
      <c r="T2050" t="s">
        <v>9</v>
      </c>
      <c r="U2050" t="s">
        <v>854</v>
      </c>
      <c r="V2050"/>
    </row>
    <row r="2051">
      <c r="A2051" t="s">
        <v>2173</v>
      </c>
      <c r="B2051"/>
      <c r="C2051"/>
      <c r="D2051"/>
      <c r="E2051"/>
      <c r="F2051" t="s">
        <v>3037</v>
      </c>
      <c r="G2051" t="s">
        <v>1819</v>
      </c>
      <c r="H2051" t="n">
        <v>88.7</v>
      </c>
      <c r="I2051"/>
      <c r="J2051"/>
      <c r="K2051"/>
      <c r="L2051"/>
      <c r="M2051"/>
      <c r="N2051" t="s">
        <v>19</v>
      </c>
      <c r="O2051" t="s">
        <v>9</v>
      </c>
      <c r="P2051"/>
      <c r="Q2051" t="s">
        <v>10</v>
      </c>
      <c r="R2051" t="n">
        <v>11800.0</v>
      </c>
      <c r="S2051" t="n">
        <v>1.0</v>
      </c>
      <c r="T2051" t="s">
        <v>9</v>
      </c>
      <c r="U2051" t="s">
        <v>854</v>
      </c>
      <c r="V2051"/>
    </row>
    <row r="2052">
      <c r="A2052" t="s">
        <v>2173</v>
      </c>
      <c r="B2052"/>
      <c r="C2052" t="s">
        <v>3038</v>
      </c>
      <c r="D2052" t="s">
        <v>4</v>
      </c>
      <c r="E2052" t="s">
        <v>2084</v>
      </c>
      <c r="F2052" t="s">
        <v>3039</v>
      </c>
      <c r="G2052" t="s">
        <v>71</v>
      </c>
      <c r="H2052" t="n">
        <v>87.3</v>
      </c>
      <c r="I2052">
        <f>SUM(H2053:H2056)</f>
      </c>
      <c r="J2052">
        <f>I2053+59.2</f>
      </c>
      <c r="K2052"/>
      <c r="L2052"/>
      <c r="M2052"/>
      <c r="N2052" t="s">
        <v>19</v>
      </c>
      <c r="O2052" t="s">
        <v>9</v>
      </c>
      <c r="P2052"/>
      <c r="Q2052" t="s">
        <v>10</v>
      </c>
      <c r="R2052" t="n">
        <v>12400.0</v>
      </c>
      <c r="S2052" t="n">
        <v>0.0</v>
      </c>
      <c r="T2052" t="s">
        <v>9</v>
      </c>
      <c r="U2052" t="s">
        <v>854</v>
      </c>
      <c r="V2052"/>
    </row>
    <row r="2053">
      <c r="A2053" t="s">
        <v>2173</v>
      </c>
      <c r="B2053"/>
      <c r="C2053"/>
      <c r="D2053"/>
      <c r="E2053"/>
      <c r="F2053" t="s">
        <v>3040</v>
      </c>
      <c r="G2053" t="s">
        <v>71</v>
      </c>
      <c r="H2053" t="n">
        <v>84.7</v>
      </c>
      <c r="I2053"/>
      <c r="J2053"/>
      <c r="K2053"/>
      <c r="L2053"/>
      <c r="M2053"/>
      <c r="N2053" t="s">
        <v>19</v>
      </c>
      <c r="O2053" t="s">
        <v>9</v>
      </c>
      <c r="P2053"/>
      <c r="Q2053" t="s">
        <v>10</v>
      </c>
      <c r="R2053" t="n">
        <v>12100.0</v>
      </c>
      <c r="S2053" t="n">
        <v>0.0</v>
      </c>
      <c r="T2053" t="s">
        <v>9</v>
      </c>
      <c r="U2053" t="s">
        <v>854</v>
      </c>
      <c r="V2053"/>
    </row>
    <row r="2054">
      <c r="A2054" t="s">
        <v>2173</v>
      </c>
      <c r="B2054"/>
      <c r="C2054"/>
      <c r="D2054"/>
      <c r="E2054"/>
      <c r="F2054" t="s">
        <v>3041</v>
      </c>
      <c r="G2054" t="s">
        <v>71</v>
      </c>
      <c r="H2054" t="n">
        <v>85.9</v>
      </c>
      <c r="I2054"/>
      <c r="J2054"/>
      <c r="K2054"/>
      <c r="L2054"/>
      <c r="M2054"/>
      <c r="N2054" t="s">
        <v>19</v>
      </c>
      <c r="O2054" t="s">
        <v>9</v>
      </c>
      <c r="P2054"/>
      <c r="Q2054" t="s">
        <v>10</v>
      </c>
      <c r="R2054" t="n">
        <v>12200.0</v>
      </c>
      <c r="S2054" t="n">
        <v>0.0</v>
      </c>
      <c r="T2054" t="s">
        <v>9</v>
      </c>
      <c r="U2054" t="s">
        <v>854</v>
      </c>
      <c r="V2054"/>
    </row>
    <row r="2055">
      <c r="A2055" t="s">
        <v>2173</v>
      </c>
      <c r="B2055"/>
      <c r="C2055"/>
      <c r="D2055"/>
      <c r="E2055"/>
      <c r="F2055" t="s">
        <v>3042</v>
      </c>
      <c r="G2055" t="s">
        <v>71</v>
      </c>
      <c r="H2055" t="n">
        <v>85.9</v>
      </c>
      <c r="I2055"/>
      <c r="J2055"/>
      <c r="K2055"/>
      <c r="L2055"/>
      <c r="M2055"/>
      <c r="N2055" t="s">
        <v>19</v>
      </c>
      <c r="O2055" t="s">
        <v>9</v>
      </c>
      <c r="P2055"/>
      <c r="Q2055" t="s">
        <v>10</v>
      </c>
      <c r="R2055" t="n">
        <v>12200.0</v>
      </c>
      <c r="S2055" t="n">
        <v>0.0</v>
      </c>
      <c r="T2055" t="s">
        <v>9</v>
      </c>
      <c r="U2055" t="s">
        <v>854</v>
      </c>
      <c r="V2055"/>
    </row>
    <row r="2056">
      <c r="A2056" t="s">
        <v>2173</v>
      </c>
      <c r="B2056"/>
      <c r="C2056" t="s">
        <v>3043</v>
      </c>
      <c r="D2056" t="s">
        <v>4</v>
      </c>
      <c r="E2056" t="s">
        <v>2084</v>
      </c>
      <c r="F2056" t="s">
        <v>3044</v>
      </c>
      <c r="G2056" t="s">
        <v>71</v>
      </c>
      <c r="H2056" t="n">
        <v>85.7</v>
      </c>
      <c r="I2056">
        <f>SUM(H2057:H2060)</f>
      </c>
      <c r="J2056">
        <f>I2057+59.2</f>
      </c>
      <c r="K2056"/>
      <c r="L2056"/>
      <c r="M2056"/>
      <c r="N2056" t="s">
        <v>19</v>
      </c>
      <c r="O2056" t="s">
        <v>9</v>
      </c>
      <c r="P2056"/>
      <c r="Q2056" t="s">
        <v>10</v>
      </c>
      <c r="R2056" t="n">
        <v>12200.0</v>
      </c>
      <c r="S2056" t="n">
        <v>0.0</v>
      </c>
      <c r="T2056" t="s">
        <v>9</v>
      </c>
      <c r="U2056" t="s">
        <v>854</v>
      </c>
      <c r="V2056"/>
    </row>
    <row r="2057">
      <c r="A2057" t="s">
        <v>2173</v>
      </c>
      <c r="B2057"/>
      <c r="C2057"/>
      <c r="D2057"/>
      <c r="E2057"/>
      <c r="F2057" t="s">
        <v>3045</v>
      </c>
      <c r="G2057" t="s">
        <v>71</v>
      </c>
      <c r="H2057" t="n">
        <v>86.3</v>
      </c>
      <c r="I2057"/>
      <c r="J2057"/>
      <c r="K2057"/>
      <c r="L2057"/>
      <c r="M2057"/>
      <c r="N2057" t="s">
        <v>19</v>
      </c>
      <c r="O2057" t="s">
        <v>9</v>
      </c>
      <c r="P2057"/>
      <c r="Q2057" t="s">
        <v>10</v>
      </c>
      <c r="R2057" t="n">
        <v>12300.0</v>
      </c>
      <c r="S2057" t="n">
        <v>0.0</v>
      </c>
      <c r="T2057" t="s">
        <v>9</v>
      </c>
      <c r="U2057" t="s">
        <v>854</v>
      </c>
      <c r="V2057"/>
    </row>
    <row r="2058">
      <c r="A2058" t="s">
        <v>2173</v>
      </c>
      <c r="B2058"/>
      <c r="C2058"/>
      <c r="D2058"/>
      <c r="E2058"/>
      <c r="F2058" t="s">
        <v>3046</v>
      </c>
      <c r="G2058" t="s">
        <v>71</v>
      </c>
      <c r="H2058" t="n">
        <v>85.9</v>
      </c>
      <c r="I2058"/>
      <c r="J2058"/>
      <c r="K2058"/>
      <c r="L2058"/>
      <c r="M2058"/>
      <c r="N2058" t="s">
        <v>19</v>
      </c>
      <c r="O2058" t="s">
        <v>9</v>
      </c>
      <c r="P2058"/>
      <c r="Q2058" t="s">
        <v>10</v>
      </c>
      <c r="R2058" t="n">
        <v>12200.0</v>
      </c>
      <c r="S2058" t="n">
        <v>0.0</v>
      </c>
      <c r="T2058" t="s">
        <v>9</v>
      </c>
      <c r="U2058" t="s">
        <v>854</v>
      </c>
      <c r="V2058"/>
    </row>
    <row r="2059">
      <c r="A2059" t="s">
        <v>2173</v>
      </c>
      <c r="B2059"/>
      <c r="C2059"/>
      <c r="D2059"/>
      <c r="E2059"/>
      <c r="F2059" t="s">
        <v>3047</v>
      </c>
      <c r="G2059" t="s">
        <v>71</v>
      </c>
      <c r="H2059" t="n">
        <v>83.5</v>
      </c>
      <c r="I2059"/>
      <c r="J2059"/>
      <c r="K2059"/>
      <c r="L2059"/>
      <c r="M2059"/>
      <c r="N2059" t="s">
        <v>19</v>
      </c>
      <c r="O2059" t="s">
        <v>9</v>
      </c>
      <c r="P2059"/>
      <c r="Q2059" t="s">
        <v>10</v>
      </c>
      <c r="R2059" t="n">
        <v>11900.0</v>
      </c>
      <c r="S2059" t="n">
        <v>0.0</v>
      </c>
      <c r="T2059" t="s">
        <v>9</v>
      </c>
      <c r="U2059" t="s">
        <v>854</v>
      </c>
      <c r="V2059"/>
    </row>
    <row r="2060">
      <c r="A2060" t="s">
        <v>2173</v>
      </c>
      <c r="B2060"/>
      <c r="C2060" t="s">
        <v>3048</v>
      </c>
      <c r="D2060" t="s">
        <v>4</v>
      </c>
      <c r="E2060" t="s">
        <v>2084</v>
      </c>
      <c r="F2060" t="s">
        <v>3049</v>
      </c>
      <c r="G2060" t="s">
        <v>71</v>
      </c>
      <c r="H2060" t="n">
        <v>83.5</v>
      </c>
      <c r="I2060">
        <f>SUM(H2061:H2064)</f>
      </c>
      <c r="J2060">
        <f>I2061+59.2</f>
      </c>
      <c r="K2060"/>
      <c r="L2060"/>
      <c r="M2060"/>
      <c r="N2060" t="s">
        <v>19</v>
      </c>
      <c r="O2060" t="s">
        <v>9</v>
      </c>
      <c r="P2060"/>
      <c r="Q2060" t="s">
        <v>10</v>
      </c>
      <c r="R2060" t="n">
        <v>11900.0</v>
      </c>
      <c r="S2060" t="n">
        <v>0.0</v>
      </c>
      <c r="T2060" t="s">
        <v>9</v>
      </c>
      <c r="U2060" t="s">
        <v>854</v>
      </c>
      <c r="V2060"/>
    </row>
    <row r="2061">
      <c r="A2061" t="s">
        <v>2173</v>
      </c>
      <c r="B2061"/>
      <c r="C2061"/>
      <c r="D2061"/>
      <c r="E2061"/>
      <c r="F2061" t="s">
        <v>3050</v>
      </c>
      <c r="G2061" t="s">
        <v>71</v>
      </c>
      <c r="H2061" t="n">
        <v>85.9</v>
      </c>
      <c r="I2061"/>
      <c r="J2061"/>
      <c r="K2061"/>
      <c r="L2061"/>
      <c r="M2061"/>
      <c r="N2061" t="s">
        <v>19</v>
      </c>
      <c r="O2061" t="s">
        <v>9</v>
      </c>
      <c r="P2061"/>
      <c r="Q2061" t="s">
        <v>10</v>
      </c>
      <c r="R2061" t="n">
        <v>12200.0</v>
      </c>
      <c r="S2061" t="n">
        <v>1.0</v>
      </c>
      <c r="T2061" t="s">
        <v>9</v>
      </c>
      <c r="U2061" t="s">
        <v>854</v>
      </c>
      <c r="V2061"/>
    </row>
    <row r="2062">
      <c r="A2062" t="s">
        <v>2173</v>
      </c>
      <c r="B2062"/>
      <c r="C2062"/>
      <c r="D2062"/>
      <c r="E2062"/>
      <c r="F2062" t="s">
        <v>3051</v>
      </c>
      <c r="G2062" t="s">
        <v>71</v>
      </c>
      <c r="H2062" t="n">
        <v>83.5</v>
      </c>
      <c r="I2062"/>
      <c r="J2062"/>
      <c r="K2062"/>
      <c r="L2062"/>
      <c r="M2062"/>
      <c r="N2062" t="s">
        <v>19</v>
      </c>
      <c r="O2062" t="s">
        <v>9</v>
      </c>
      <c r="P2062"/>
      <c r="Q2062" t="s">
        <v>10</v>
      </c>
      <c r="R2062" t="n">
        <v>11900.0</v>
      </c>
      <c r="S2062" t="n">
        <v>0.0</v>
      </c>
      <c r="T2062" t="s">
        <v>9</v>
      </c>
      <c r="U2062" t="s">
        <v>854</v>
      </c>
      <c r="V2062"/>
    </row>
    <row r="2063">
      <c r="A2063" t="s">
        <v>2173</v>
      </c>
      <c r="B2063"/>
      <c r="C2063"/>
      <c r="D2063"/>
      <c r="E2063"/>
      <c r="F2063" t="s">
        <v>3052</v>
      </c>
      <c r="G2063" t="s">
        <v>71</v>
      </c>
      <c r="H2063" t="n">
        <v>86.3</v>
      </c>
      <c r="I2063"/>
      <c r="J2063"/>
      <c r="K2063"/>
      <c r="L2063"/>
      <c r="M2063"/>
      <c r="N2063" t="s">
        <v>19</v>
      </c>
      <c r="O2063" t="s">
        <v>9</v>
      </c>
      <c r="P2063"/>
      <c r="Q2063" t="s">
        <v>10</v>
      </c>
      <c r="R2063" t="n">
        <v>12300.0</v>
      </c>
      <c r="S2063" t="n">
        <v>0.0</v>
      </c>
      <c r="T2063" t="s">
        <v>9</v>
      </c>
      <c r="U2063" t="s">
        <v>854</v>
      </c>
      <c r="V2063"/>
    </row>
    <row r="2064">
      <c r="A2064" t="s">
        <v>2173</v>
      </c>
      <c r="B2064"/>
      <c r="C2064" t="s">
        <v>3053</v>
      </c>
      <c r="D2064" t="s">
        <v>4</v>
      </c>
      <c r="E2064" t="s">
        <v>2084</v>
      </c>
      <c r="F2064" t="s">
        <v>3054</v>
      </c>
      <c r="G2064" t="s">
        <v>71</v>
      </c>
      <c r="H2064" t="n">
        <v>83.9</v>
      </c>
      <c r="I2064">
        <f>SUM(H2065:H2068)</f>
      </c>
      <c r="J2064">
        <f>I2065+59.2</f>
      </c>
      <c r="K2064"/>
      <c r="L2064"/>
      <c r="M2064"/>
      <c r="N2064" t="s">
        <v>19</v>
      </c>
      <c r="O2064" t="s">
        <v>9</v>
      </c>
      <c r="P2064"/>
      <c r="Q2064" t="s">
        <v>10</v>
      </c>
      <c r="R2064" t="n">
        <v>11900.0</v>
      </c>
      <c r="S2064" t="n">
        <v>0.0</v>
      </c>
      <c r="T2064" t="s">
        <v>9</v>
      </c>
      <c r="U2064" t="s">
        <v>854</v>
      </c>
      <c r="V2064"/>
    </row>
    <row r="2065">
      <c r="A2065" t="s">
        <v>2173</v>
      </c>
      <c r="B2065"/>
      <c r="C2065"/>
      <c r="D2065"/>
      <c r="E2065"/>
      <c r="F2065" t="s">
        <v>3055</v>
      </c>
      <c r="G2065" t="s">
        <v>71</v>
      </c>
      <c r="H2065" t="n">
        <v>85.9</v>
      </c>
      <c r="I2065"/>
      <c r="J2065"/>
      <c r="K2065"/>
      <c r="L2065"/>
      <c r="M2065"/>
      <c r="N2065" t="s">
        <v>19</v>
      </c>
      <c r="O2065" t="s">
        <v>9</v>
      </c>
      <c r="P2065"/>
      <c r="Q2065" t="s">
        <v>10</v>
      </c>
      <c r="R2065" t="n">
        <v>12200.0</v>
      </c>
      <c r="S2065" t="n">
        <v>0.0</v>
      </c>
      <c r="T2065" t="s">
        <v>9</v>
      </c>
      <c r="U2065" t="s">
        <v>854</v>
      </c>
      <c r="V2065"/>
    </row>
    <row r="2066">
      <c r="A2066" t="s">
        <v>2173</v>
      </c>
      <c r="B2066"/>
      <c r="C2066"/>
      <c r="D2066"/>
      <c r="E2066"/>
      <c r="F2066" t="s">
        <v>3056</v>
      </c>
      <c r="G2066" t="s">
        <v>71</v>
      </c>
      <c r="H2066" t="n">
        <v>86.3</v>
      </c>
      <c r="I2066"/>
      <c r="J2066"/>
      <c r="K2066"/>
      <c r="L2066"/>
      <c r="M2066"/>
      <c r="N2066" t="s">
        <v>19</v>
      </c>
      <c r="O2066" t="s">
        <v>9</v>
      </c>
      <c r="P2066"/>
      <c r="Q2066" t="s">
        <v>10</v>
      </c>
      <c r="R2066" t="n">
        <v>12300.0</v>
      </c>
      <c r="S2066" t="n">
        <v>0.0</v>
      </c>
      <c r="T2066" t="s">
        <v>9</v>
      </c>
      <c r="U2066" t="s">
        <v>854</v>
      </c>
      <c r="V2066"/>
    </row>
    <row r="2067">
      <c r="A2067" t="s">
        <v>2173</v>
      </c>
      <c r="B2067"/>
      <c r="C2067"/>
      <c r="D2067"/>
      <c r="E2067"/>
      <c r="F2067" t="s">
        <v>3057</v>
      </c>
      <c r="G2067" t="s">
        <v>71</v>
      </c>
      <c r="H2067" t="n">
        <v>85.9</v>
      </c>
      <c r="I2067"/>
      <c r="J2067"/>
      <c r="K2067"/>
      <c r="L2067"/>
      <c r="M2067"/>
      <c r="N2067" t="s">
        <v>19</v>
      </c>
      <c r="O2067" t="s">
        <v>9</v>
      </c>
      <c r="P2067"/>
      <c r="Q2067" t="s">
        <v>10</v>
      </c>
      <c r="R2067" t="n">
        <v>12200.0</v>
      </c>
      <c r="S2067" t="n">
        <v>0.0</v>
      </c>
      <c r="T2067" t="s">
        <v>9</v>
      </c>
      <c r="U2067" t="s">
        <v>854</v>
      </c>
      <c r="V2067"/>
    </row>
    <row r="2068">
      <c r="A2068" t="s">
        <v>2173</v>
      </c>
      <c r="B2068"/>
      <c r="C2068" t="s">
        <v>3058</v>
      </c>
      <c r="D2068" t="s">
        <v>4</v>
      </c>
      <c r="E2068" t="s">
        <v>2084</v>
      </c>
      <c r="F2068" t="s">
        <v>3059</v>
      </c>
      <c r="G2068" t="s">
        <v>71</v>
      </c>
      <c r="H2068" t="n">
        <v>85.7</v>
      </c>
      <c r="I2068">
        <f>SUM(H2069:H2072)</f>
      </c>
      <c r="J2068">
        <f>I2069+59.2</f>
      </c>
      <c r="K2068"/>
      <c r="L2068"/>
      <c r="M2068"/>
      <c r="N2068" t="s">
        <v>19</v>
      </c>
      <c r="O2068" t="s">
        <v>9</v>
      </c>
      <c r="P2068"/>
      <c r="Q2068" t="s">
        <v>10</v>
      </c>
      <c r="R2068" t="n">
        <v>12200.0</v>
      </c>
      <c r="S2068" t="n">
        <v>0.0</v>
      </c>
      <c r="T2068" t="s">
        <v>9</v>
      </c>
      <c r="U2068" t="s">
        <v>854</v>
      </c>
      <c r="V2068"/>
    </row>
    <row r="2069">
      <c r="A2069" t="s">
        <v>2173</v>
      </c>
      <c r="B2069"/>
      <c r="C2069"/>
      <c r="D2069"/>
      <c r="E2069"/>
      <c r="F2069" t="s">
        <v>3060</v>
      </c>
      <c r="G2069" t="s">
        <v>71</v>
      </c>
      <c r="H2069" t="n">
        <v>85.9</v>
      </c>
      <c r="I2069"/>
      <c r="J2069"/>
      <c r="K2069"/>
      <c r="L2069"/>
      <c r="M2069"/>
      <c r="N2069" t="s">
        <v>19</v>
      </c>
      <c r="O2069" t="s">
        <v>9</v>
      </c>
      <c r="P2069"/>
      <c r="Q2069" t="s">
        <v>10</v>
      </c>
      <c r="R2069" t="n">
        <v>12200.0</v>
      </c>
      <c r="S2069" t="n">
        <v>0.0</v>
      </c>
      <c r="T2069" t="s">
        <v>9</v>
      </c>
      <c r="U2069" t="s">
        <v>854</v>
      </c>
      <c r="V2069"/>
    </row>
    <row r="2070">
      <c r="A2070" t="s">
        <v>2173</v>
      </c>
      <c r="B2070"/>
      <c r="C2070"/>
      <c r="D2070"/>
      <c r="E2070"/>
      <c r="F2070" t="s">
        <v>3061</v>
      </c>
      <c r="G2070" t="s">
        <v>71</v>
      </c>
      <c r="H2070" t="n">
        <v>86.1</v>
      </c>
      <c r="I2070"/>
      <c r="J2070"/>
      <c r="K2070"/>
      <c r="L2070"/>
      <c r="M2070"/>
      <c r="N2070" t="s">
        <v>19</v>
      </c>
      <c r="O2070" t="s">
        <v>9</v>
      </c>
      <c r="P2070"/>
      <c r="Q2070" t="s">
        <v>10</v>
      </c>
      <c r="R2070" t="n">
        <v>12300.0</v>
      </c>
      <c r="S2070" t="n">
        <v>0.0</v>
      </c>
      <c r="T2070" t="s">
        <v>9</v>
      </c>
      <c r="U2070" t="s">
        <v>854</v>
      </c>
      <c r="V2070"/>
    </row>
    <row r="2071">
      <c r="A2071" t="s">
        <v>2173</v>
      </c>
      <c r="B2071"/>
      <c r="C2071"/>
      <c r="D2071"/>
      <c r="E2071"/>
      <c r="F2071" t="s">
        <v>3062</v>
      </c>
      <c r="G2071" t="s">
        <v>71</v>
      </c>
      <c r="H2071" t="n">
        <v>85.7</v>
      </c>
      <c r="I2071"/>
      <c r="J2071"/>
      <c r="K2071"/>
      <c r="L2071"/>
      <c r="M2071"/>
      <c r="N2071" t="s">
        <v>19</v>
      </c>
      <c r="O2071" t="s">
        <v>9</v>
      </c>
      <c r="P2071"/>
      <c r="Q2071" t="s">
        <v>10</v>
      </c>
      <c r="R2071" t="n">
        <v>12200.0</v>
      </c>
      <c r="S2071" t="n">
        <v>0.0</v>
      </c>
      <c r="T2071" t="s">
        <v>9</v>
      </c>
      <c r="U2071" t="s">
        <v>854</v>
      </c>
      <c r="V2071"/>
    </row>
    <row r="2072">
      <c r="A2072" t="s">
        <v>2173</v>
      </c>
      <c r="B2072"/>
      <c r="C2072" t="s">
        <v>3063</v>
      </c>
      <c r="D2072" t="s">
        <v>4</v>
      </c>
      <c r="E2072" t="s">
        <v>2084</v>
      </c>
      <c r="F2072" t="s">
        <v>3064</v>
      </c>
      <c r="G2072" t="s">
        <v>71</v>
      </c>
      <c r="H2072" t="n">
        <v>87.3</v>
      </c>
      <c r="I2072">
        <f>SUM(H2073:H2076)</f>
      </c>
      <c r="J2072">
        <f>I2073+59.2</f>
      </c>
      <c r="K2072"/>
      <c r="L2072"/>
      <c r="M2072"/>
      <c r="N2072" t="s">
        <v>19</v>
      </c>
      <c r="O2072" t="s">
        <v>9</v>
      </c>
      <c r="P2072"/>
      <c r="Q2072" t="s">
        <v>10</v>
      </c>
      <c r="R2072" t="n">
        <v>12400.0</v>
      </c>
      <c r="S2072" t="n">
        <v>0.0</v>
      </c>
      <c r="T2072" t="s">
        <v>9</v>
      </c>
      <c r="U2072" t="s">
        <v>854</v>
      </c>
      <c r="V2072"/>
    </row>
    <row r="2073">
      <c r="A2073" t="s">
        <v>2173</v>
      </c>
      <c r="B2073"/>
      <c r="C2073"/>
      <c r="D2073"/>
      <c r="E2073"/>
      <c r="F2073" t="s">
        <v>3065</v>
      </c>
      <c r="G2073" t="s">
        <v>71</v>
      </c>
      <c r="H2073" t="n">
        <v>85.7</v>
      </c>
      <c r="I2073"/>
      <c r="J2073"/>
      <c r="K2073"/>
      <c r="L2073"/>
      <c r="M2073"/>
      <c r="N2073" t="s">
        <v>19</v>
      </c>
      <c r="O2073" t="s">
        <v>9</v>
      </c>
      <c r="P2073"/>
      <c r="Q2073" t="s">
        <v>10</v>
      </c>
      <c r="R2073" t="n">
        <v>12200.0</v>
      </c>
      <c r="S2073" t="n">
        <v>0.0</v>
      </c>
      <c r="T2073" t="s">
        <v>9</v>
      </c>
      <c r="U2073" t="s">
        <v>854</v>
      </c>
      <c r="V2073"/>
    </row>
    <row r="2074">
      <c r="A2074" t="s">
        <v>2173</v>
      </c>
      <c r="B2074"/>
      <c r="C2074"/>
      <c r="D2074"/>
      <c r="E2074"/>
      <c r="F2074" t="s">
        <v>3066</v>
      </c>
      <c r="G2074" t="s">
        <v>71</v>
      </c>
      <c r="H2074" t="n">
        <v>86.7</v>
      </c>
      <c r="I2074"/>
      <c r="J2074"/>
      <c r="K2074"/>
      <c r="L2074"/>
      <c r="M2074"/>
      <c r="N2074" t="s">
        <v>19</v>
      </c>
      <c r="O2074" t="s">
        <v>9</v>
      </c>
      <c r="P2074"/>
      <c r="Q2074" t="s">
        <v>10</v>
      </c>
      <c r="R2074" t="n">
        <v>12400.0</v>
      </c>
      <c r="S2074" t="n">
        <v>0.0</v>
      </c>
      <c r="T2074" t="s">
        <v>9</v>
      </c>
      <c r="U2074" t="s">
        <v>854</v>
      </c>
      <c r="V2074"/>
    </row>
    <row r="2075">
      <c r="A2075" t="s">
        <v>2173</v>
      </c>
      <c r="B2075"/>
      <c r="C2075"/>
      <c r="D2075"/>
      <c r="E2075"/>
      <c r="F2075" t="s">
        <v>3067</v>
      </c>
      <c r="G2075" t="s">
        <v>71</v>
      </c>
      <c r="H2075" t="n">
        <v>86.7</v>
      </c>
      <c r="I2075"/>
      <c r="J2075"/>
      <c r="K2075"/>
      <c r="L2075"/>
      <c r="M2075"/>
      <c r="N2075" t="s">
        <v>19</v>
      </c>
      <c r="O2075" t="s">
        <v>9</v>
      </c>
      <c r="P2075"/>
      <c r="Q2075" t="s">
        <v>10</v>
      </c>
      <c r="R2075" t="n">
        <v>12400.0</v>
      </c>
      <c r="S2075" t="n">
        <v>0.0</v>
      </c>
      <c r="T2075" t="s">
        <v>9</v>
      </c>
      <c r="U2075" t="s">
        <v>854</v>
      </c>
      <c r="V2075"/>
    </row>
    <row r="2076">
      <c r="A2076" t="s">
        <v>2173</v>
      </c>
      <c r="B2076"/>
      <c r="C2076" t="s">
        <v>3068</v>
      </c>
      <c r="D2076" t="s">
        <v>4</v>
      </c>
      <c r="E2076" t="s">
        <v>2084</v>
      </c>
      <c r="F2076" t="s">
        <v>3069</v>
      </c>
      <c r="G2076" t="s">
        <v>71</v>
      </c>
      <c r="H2076" t="n">
        <v>86.3</v>
      </c>
      <c r="I2076">
        <f>SUM(H2077:H2080)</f>
      </c>
      <c r="J2076">
        <f>I2077+59.2</f>
      </c>
      <c r="K2076"/>
      <c r="L2076"/>
      <c r="M2076"/>
      <c r="N2076" t="s">
        <v>19</v>
      </c>
      <c r="O2076" t="s">
        <v>9</v>
      </c>
      <c r="P2076"/>
      <c r="Q2076" t="s">
        <v>10</v>
      </c>
      <c r="R2076" t="n">
        <v>12300.0</v>
      </c>
      <c r="S2076" t="n">
        <v>0.0</v>
      </c>
      <c r="T2076" t="s">
        <v>9</v>
      </c>
      <c r="U2076" t="s">
        <v>854</v>
      </c>
      <c r="V2076"/>
    </row>
    <row r="2077">
      <c r="A2077" t="s">
        <v>2173</v>
      </c>
      <c r="B2077"/>
      <c r="C2077"/>
      <c r="D2077"/>
      <c r="E2077"/>
      <c r="F2077" t="s">
        <v>3070</v>
      </c>
      <c r="G2077" t="s">
        <v>71</v>
      </c>
      <c r="H2077" t="n">
        <v>84.7</v>
      </c>
      <c r="I2077"/>
      <c r="J2077"/>
      <c r="K2077"/>
      <c r="L2077"/>
      <c r="M2077"/>
      <c r="N2077" t="s">
        <v>19</v>
      </c>
      <c r="O2077" t="s">
        <v>9</v>
      </c>
      <c r="P2077"/>
      <c r="Q2077" t="s">
        <v>10</v>
      </c>
      <c r="R2077" t="n">
        <v>12100.0</v>
      </c>
      <c r="S2077" t="n">
        <v>0.0</v>
      </c>
      <c r="T2077" t="s">
        <v>9</v>
      </c>
      <c r="U2077" t="s">
        <v>854</v>
      </c>
      <c r="V2077"/>
    </row>
    <row r="2078">
      <c r="A2078" t="s">
        <v>2173</v>
      </c>
      <c r="B2078"/>
      <c r="C2078"/>
      <c r="D2078"/>
      <c r="E2078"/>
      <c r="F2078" t="s">
        <v>3071</v>
      </c>
      <c r="G2078" t="s">
        <v>71</v>
      </c>
      <c r="H2078" t="n">
        <v>86.3</v>
      </c>
      <c r="I2078"/>
      <c r="J2078"/>
      <c r="K2078"/>
      <c r="L2078"/>
      <c r="M2078"/>
      <c r="N2078" t="s">
        <v>19</v>
      </c>
      <c r="O2078" t="s">
        <v>9</v>
      </c>
      <c r="P2078"/>
      <c r="Q2078" t="s">
        <v>10</v>
      </c>
      <c r="R2078" t="n">
        <v>12300.0</v>
      </c>
      <c r="S2078" t="n">
        <v>0.0</v>
      </c>
      <c r="T2078" t="s">
        <v>9</v>
      </c>
      <c r="U2078" t="s">
        <v>854</v>
      </c>
      <c r="V2078"/>
    </row>
    <row r="2079">
      <c r="A2079" t="s">
        <v>2173</v>
      </c>
      <c r="B2079"/>
      <c r="C2079"/>
      <c r="D2079"/>
      <c r="E2079"/>
      <c r="F2079" t="s">
        <v>3072</v>
      </c>
      <c r="G2079" t="s">
        <v>71</v>
      </c>
      <c r="H2079" t="n">
        <v>86.7</v>
      </c>
      <c r="I2079"/>
      <c r="J2079"/>
      <c r="K2079"/>
      <c r="L2079"/>
      <c r="M2079"/>
      <c r="N2079" t="s">
        <v>19</v>
      </c>
      <c r="O2079" t="s">
        <v>9</v>
      </c>
      <c r="P2079"/>
      <c r="Q2079" t="s">
        <v>10</v>
      </c>
      <c r="R2079" t="n">
        <v>12400.0</v>
      </c>
      <c r="S2079" t="n">
        <v>0.0</v>
      </c>
      <c r="T2079" t="s">
        <v>9</v>
      </c>
      <c r="U2079" t="s">
        <v>854</v>
      </c>
      <c r="V2079"/>
    </row>
    <row r="2080">
      <c r="A2080" t="s">
        <v>2173</v>
      </c>
      <c r="B2080"/>
      <c r="C2080" t="s">
        <v>3073</v>
      </c>
      <c r="D2080" t="s">
        <v>4</v>
      </c>
      <c r="E2080" t="s">
        <v>2084</v>
      </c>
      <c r="F2080" t="s">
        <v>3074</v>
      </c>
      <c r="G2080" t="s">
        <v>71</v>
      </c>
      <c r="H2080" t="n">
        <v>86.3</v>
      </c>
      <c r="I2080">
        <f>SUM(H2081:H2084)</f>
      </c>
      <c r="J2080">
        <f>I2081+59.2</f>
      </c>
      <c r="K2080"/>
      <c r="L2080"/>
      <c r="M2080"/>
      <c r="N2080" t="s">
        <v>19</v>
      </c>
      <c r="O2080" t="s">
        <v>9</v>
      </c>
      <c r="P2080"/>
      <c r="Q2080" t="s">
        <v>10</v>
      </c>
      <c r="R2080" t="n">
        <v>12300.0</v>
      </c>
      <c r="S2080" t="n">
        <v>0.0</v>
      </c>
      <c r="T2080" t="s">
        <v>9</v>
      </c>
      <c r="U2080" t="s">
        <v>854</v>
      </c>
      <c r="V2080"/>
    </row>
    <row r="2081">
      <c r="A2081" t="s">
        <v>2173</v>
      </c>
      <c r="B2081"/>
      <c r="C2081"/>
      <c r="D2081"/>
      <c r="E2081"/>
      <c r="F2081" t="s">
        <v>3075</v>
      </c>
      <c r="G2081" t="s">
        <v>71</v>
      </c>
      <c r="H2081" t="n">
        <v>84.1</v>
      </c>
      <c r="I2081"/>
      <c r="J2081"/>
      <c r="K2081"/>
      <c r="L2081"/>
      <c r="M2081"/>
      <c r="N2081" t="s">
        <v>19</v>
      </c>
      <c r="O2081" t="s">
        <v>9</v>
      </c>
      <c r="P2081"/>
      <c r="Q2081" t="s">
        <v>10</v>
      </c>
      <c r="R2081" t="n">
        <v>12000.0</v>
      </c>
      <c r="S2081" t="n">
        <v>0.0</v>
      </c>
      <c r="T2081" t="s">
        <v>9</v>
      </c>
      <c r="U2081" t="s">
        <v>854</v>
      </c>
      <c r="V2081"/>
    </row>
    <row r="2082">
      <c r="A2082" t="s">
        <v>2173</v>
      </c>
      <c r="B2082"/>
      <c r="C2082"/>
      <c r="D2082"/>
      <c r="E2082"/>
      <c r="F2082" t="s">
        <v>3076</v>
      </c>
      <c r="G2082" t="s">
        <v>71</v>
      </c>
      <c r="H2082" t="n">
        <v>84.7</v>
      </c>
      <c r="I2082"/>
      <c r="J2082"/>
      <c r="K2082"/>
      <c r="L2082"/>
      <c r="M2082"/>
      <c r="N2082" t="s">
        <v>19</v>
      </c>
      <c r="O2082" t="s">
        <v>9</v>
      </c>
      <c r="P2082"/>
      <c r="Q2082" t="s">
        <v>10</v>
      </c>
      <c r="R2082" t="n">
        <v>12100.0</v>
      </c>
      <c r="S2082" t="n">
        <v>0.0</v>
      </c>
      <c r="T2082" t="s">
        <v>9</v>
      </c>
      <c r="U2082" t="s">
        <v>854</v>
      </c>
      <c r="V2082"/>
    </row>
    <row r="2083">
      <c r="A2083" t="s">
        <v>2173</v>
      </c>
      <c r="B2083"/>
      <c r="C2083"/>
      <c r="D2083"/>
      <c r="E2083"/>
      <c r="F2083" t="s">
        <v>3077</v>
      </c>
      <c r="G2083" t="s">
        <v>71</v>
      </c>
      <c r="H2083" t="n">
        <v>87.1</v>
      </c>
      <c r="I2083"/>
      <c r="J2083"/>
      <c r="K2083"/>
      <c r="L2083"/>
      <c r="M2083"/>
      <c r="N2083" t="s">
        <v>19</v>
      </c>
      <c r="O2083" t="s">
        <v>9</v>
      </c>
      <c r="P2083"/>
      <c r="Q2083" t="s">
        <v>10</v>
      </c>
      <c r="R2083" t="n">
        <v>12400.0</v>
      </c>
      <c r="S2083" t="n">
        <v>0.0</v>
      </c>
      <c r="T2083" t="s">
        <v>9</v>
      </c>
      <c r="U2083" t="s">
        <v>854</v>
      </c>
      <c r="V2083"/>
    </row>
    <row r="2084">
      <c r="A2084" t="s">
        <v>2173</v>
      </c>
      <c r="B2084"/>
      <c r="C2084" t="s">
        <v>3078</v>
      </c>
      <c r="D2084" t="s">
        <v>4</v>
      </c>
      <c r="E2084" t="s">
        <v>3033</v>
      </c>
      <c r="F2084" t="s">
        <v>3079</v>
      </c>
      <c r="G2084" t="s">
        <v>787</v>
      </c>
      <c r="H2084" t="n">
        <v>91.6</v>
      </c>
      <c r="I2084">
        <f>SUM(H2085:H2088)</f>
      </c>
      <c r="J2084">
        <f>I2085+56.6</f>
      </c>
      <c r="K2084"/>
      <c r="L2084"/>
      <c r="M2084"/>
      <c r="N2084" t="s">
        <v>19</v>
      </c>
      <c r="O2084" t="s">
        <v>9</v>
      </c>
      <c r="P2084"/>
      <c r="Q2084" t="s">
        <v>10</v>
      </c>
      <c r="R2084" t="n">
        <v>12500.0</v>
      </c>
      <c r="S2084" t="n">
        <v>0.0</v>
      </c>
      <c r="T2084" t="s">
        <v>9</v>
      </c>
      <c r="U2084" t="s">
        <v>854</v>
      </c>
      <c r="V2084"/>
    </row>
    <row r="2085">
      <c r="A2085" t="s">
        <v>2173</v>
      </c>
      <c r="B2085"/>
      <c r="C2085"/>
      <c r="D2085"/>
      <c r="E2085"/>
      <c r="F2085" t="s">
        <v>3080</v>
      </c>
      <c r="G2085" t="s">
        <v>787</v>
      </c>
      <c r="H2085" t="n">
        <v>92.0</v>
      </c>
      <c r="I2085"/>
      <c r="J2085"/>
      <c r="K2085"/>
      <c r="L2085"/>
      <c r="M2085"/>
      <c r="N2085" t="s">
        <v>19</v>
      </c>
      <c r="O2085" t="s">
        <v>9</v>
      </c>
      <c r="P2085"/>
      <c r="Q2085" t="s">
        <v>10</v>
      </c>
      <c r="R2085" t="n">
        <v>12500.0</v>
      </c>
      <c r="S2085" t="n">
        <v>0.0</v>
      </c>
      <c r="T2085" t="s">
        <v>9</v>
      </c>
      <c r="U2085" t="s">
        <v>854</v>
      </c>
      <c r="V2085"/>
    </row>
    <row r="2086">
      <c r="A2086" t="s">
        <v>2173</v>
      </c>
      <c r="B2086"/>
      <c r="C2086"/>
      <c r="D2086"/>
      <c r="E2086"/>
      <c r="F2086" t="s">
        <v>3081</v>
      </c>
      <c r="G2086" t="s">
        <v>787</v>
      </c>
      <c r="H2086" t="n">
        <v>89.0</v>
      </c>
      <c r="I2086"/>
      <c r="J2086"/>
      <c r="K2086"/>
      <c r="L2086"/>
      <c r="M2086"/>
      <c r="N2086" t="s">
        <v>19</v>
      </c>
      <c r="O2086" t="s">
        <v>9</v>
      </c>
      <c r="P2086"/>
      <c r="Q2086" t="s">
        <v>10</v>
      </c>
      <c r="R2086" t="n">
        <v>12100.0</v>
      </c>
      <c r="S2086" t="n">
        <v>0.0</v>
      </c>
      <c r="T2086" t="s">
        <v>9</v>
      </c>
      <c r="U2086" t="s">
        <v>854</v>
      </c>
      <c r="V2086"/>
    </row>
    <row r="2087">
      <c r="A2087" t="s">
        <v>2173</v>
      </c>
      <c r="B2087"/>
      <c r="C2087"/>
      <c r="D2087"/>
      <c r="E2087"/>
      <c r="F2087" t="s">
        <v>3082</v>
      </c>
      <c r="G2087" t="s">
        <v>787</v>
      </c>
      <c r="H2087" t="n">
        <v>89.0</v>
      </c>
      <c r="I2087"/>
      <c r="J2087"/>
      <c r="K2087"/>
      <c r="L2087"/>
      <c r="M2087"/>
      <c r="N2087" t="s">
        <v>19</v>
      </c>
      <c r="O2087" t="s">
        <v>9</v>
      </c>
      <c r="P2087"/>
      <c r="Q2087" t="s">
        <v>10</v>
      </c>
      <c r="R2087" t="n">
        <v>12100.0</v>
      </c>
      <c r="S2087" t="n">
        <v>0.0</v>
      </c>
      <c r="T2087" t="s">
        <v>9</v>
      </c>
      <c r="U2087" t="s">
        <v>854</v>
      </c>
      <c r="V2087"/>
    </row>
    <row r="2088">
      <c r="A2088" t="s">
        <v>2173</v>
      </c>
      <c r="B2088"/>
      <c r="C2088" t="s">
        <v>3083</v>
      </c>
      <c r="D2088" t="s">
        <v>4</v>
      </c>
      <c r="E2088" t="s">
        <v>3033</v>
      </c>
      <c r="F2088" t="s">
        <v>3084</v>
      </c>
      <c r="G2088" t="s">
        <v>787</v>
      </c>
      <c r="H2088" t="n">
        <v>89.4</v>
      </c>
      <c r="I2088">
        <f>SUM(H2089:H2092)</f>
      </c>
      <c r="J2088">
        <f>I2089+56.6</f>
      </c>
      <c r="K2088"/>
      <c r="L2088"/>
      <c r="M2088"/>
      <c r="N2088" t="s">
        <v>19</v>
      </c>
      <c r="O2088" t="s">
        <v>9</v>
      </c>
      <c r="P2088"/>
      <c r="Q2088" t="s">
        <v>10</v>
      </c>
      <c r="R2088" t="n">
        <v>12200.0</v>
      </c>
      <c r="S2088" t="n">
        <v>0.0</v>
      </c>
      <c r="T2088" t="s">
        <v>9</v>
      </c>
      <c r="U2088" t="s">
        <v>854</v>
      </c>
      <c r="V2088"/>
    </row>
    <row r="2089">
      <c r="A2089" t="s">
        <v>2173</v>
      </c>
      <c r="B2089"/>
      <c r="C2089"/>
      <c r="D2089"/>
      <c r="E2089"/>
      <c r="F2089" t="s">
        <v>3085</v>
      </c>
      <c r="G2089" t="s">
        <v>787</v>
      </c>
      <c r="H2089" t="n">
        <v>89.0</v>
      </c>
      <c r="I2089"/>
      <c r="J2089"/>
      <c r="K2089"/>
      <c r="L2089"/>
      <c r="M2089"/>
      <c r="N2089" t="s">
        <v>19</v>
      </c>
      <c r="O2089" t="s">
        <v>9</v>
      </c>
      <c r="P2089"/>
      <c r="Q2089" t="s">
        <v>10</v>
      </c>
      <c r="R2089" t="n">
        <v>12100.0</v>
      </c>
      <c r="S2089" t="n">
        <v>0.0</v>
      </c>
      <c r="T2089" t="s">
        <v>9</v>
      </c>
      <c r="U2089" t="s">
        <v>854</v>
      </c>
      <c r="V2089"/>
    </row>
    <row r="2090">
      <c r="A2090" t="s">
        <v>2173</v>
      </c>
      <c r="B2090"/>
      <c r="C2090"/>
      <c r="D2090"/>
      <c r="E2090"/>
      <c r="F2090" t="s">
        <v>3086</v>
      </c>
      <c r="G2090" t="s">
        <v>787</v>
      </c>
      <c r="H2090" t="n">
        <v>92.4</v>
      </c>
      <c r="I2090"/>
      <c r="J2090"/>
      <c r="K2090"/>
      <c r="L2090"/>
      <c r="M2090"/>
      <c r="N2090" t="s">
        <v>19</v>
      </c>
      <c r="O2090" t="s">
        <v>9</v>
      </c>
      <c r="P2090"/>
      <c r="Q2090" t="s">
        <v>10</v>
      </c>
      <c r="R2090" t="n">
        <v>12600.0</v>
      </c>
      <c r="S2090" t="n">
        <v>0.0</v>
      </c>
      <c r="T2090" t="s">
        <v>9</v>
      </c>
      <c r="U2090" t="s">
        <v>854</v>
      </c>
      <c r="V2090"/>
    </row>
    <row r="2091">
      <c r="A2091" t="s">
        <v>2173</v>
      </c>
      <c r="B2091"/>
      <c r="C2091"/>
      <c r="D2091"/>
      <c r="E2091"/>
      <c r="F2091" t="s">
        <v>3087</v>
      </c>
      <c r="G2091" t="s">
        <v>787</v>
      </c>
      <c r="H2091" t="n">
        <v>92.4</v>
      </c>
      <c r="I2091"/>
      <c r="J2091"/>
      <c r="K2091"/>
      <c r="L2091"/>
      <c r="M2091"/>
      <c r="N2091" t="s">
        <v>19</v>
      </c>
      <c r="O2091" t="s">
        <v>9</v>
      </c>
      <c r="P2091"/>
      <c r="Q2091" t="s">
        <v>10</v>
      </c>
      <c r="R2091" t="n">
        <v>12600.0</v>
      </c>
      <c r="S2091" t="n">
        <v>0.0</v>
      </c>
      <c r="T2091" t="s">
        <v>9</v>
      </c>
      <c r="U2091" t="s">
        <v>854</v>
      </c>
      <c r="V2091"/>
    </row>
    <row r="2092">
      <c r="A2092" t="s">
        <v>2173</v>
      </c>
      <c r="B2092"/>
      <c r="C2092" t="s">
        <v>3088</v>
      </c>
      <c r="D2092" t="s">
        <v>4</v>
      </c>
      <c r="E2092" t="s">
        <v>3033</v>
      </c>
      <c r="F2092" t="s">
        <v>3089</v>
      </c>
      <c r="G2092" t="s">
        <v>787</v>
      </c>
      <c r="H2092" t="n">
        <v>92.4</v>
      </c>
      <c r="I2092">
        <f>SUM(H2093:H2096)</f>
      </c>
      <c r="J2092">
        <f>I2093+56.6</f>
      </c>
      <c r="K2092"/>
      <c r="L2092"/>
      <c r="M2092"/>
      <c r="N2092" t="s">
        <v>19</v>
      </c>
      <c r="O2092" t="s">
        <v>9</v>
      </c>
      <c r="P2092"/>
      <c r="Q2092" t="s">
        <v>10</v>
      </c>
      <c r="R2092" t="n">
        <v>12600.0</v>
      </c>
      <c r="S2092" t="n">
        <v>0.0</v>
      </c>
      <c r="T2092" t="s">
        <v>9</v>
      </c>
      <c r="U2092" t="s">
        <v>854</v>
      </c>
      <c r="V2092"/>
    </row>
    <row r="2093">
      <c r="A2093" t="s">
        <v>2173</v>
      </c>
      <c r="B2093"/>
      <c r="C2093"/>
      <c r="D2093"/>
      <c r="E2093"/>
      <c r="F2093" t="s">
        <v>3090</v>
      </c>
      <c r="G2093" t="s">
        <v>787</v>
      </c>
      <c r="H2093" t="n">
        <v>89.4</v>
      </c>
      <c r="I2093"/>
      <c r="J2093"/>
      <c r="K2093"/>
      <c r="L2093"/>
      <c r="M2093"/>
      <c r="N2093" t="s">
        <v>19</v>
      </c>
      <c r="O2093" t="s">
        <v>9</v>
      </c>
      <c r="P2093"/>
      <c r="Q2093" t="s">
        <v>10</v>
      </c>
      <c r="R2093" t="n">
        <v>12200.0</v>
      </c>
      <c r="S2093" t="n">
        <v>0.0</v>
      </c>
      <c r="T2093" t="s">
        <v>9</v>
      </c>
      <c r="U2093" t="s">
        <v>854</v>
      </c>
      <c r="V2093"/>
    </row>
    <row r="2094">
      <c r="A2094" t="s">
        <v>2173</v>
      </c>
      <c r="B2094"/>
      <c r="C2094"/>
      <c r="D2094"/>
      <c r="E2094"/>
      <c r="F2094" t="s">
        <v>3091</v>
      </c>
      <c r="G2094" t="s">
        <v>787</v>
      </c>
      <c r="H2094" t="n">
        <v>89.2</v>
      </c>
      <c r="I2094"/>
      <c r="J2094"/>
      <c r="K2094"/>
      <c r="L2094"/>
      <c r="M2094"/>
      <c r="N2094" t="s">
        <v>19</v>
      </c>
      <c r="O2094" t="s">
        <v>9</v>
      </c>
      <c r="P2094"/>
      <c r="Q2094" t="s">
        <v>10</v>
      </c>
      <c r="R2094" t="n">
        <v>12100.0</v>
      </c>
      <c r="S2094" t="n">
        <v>0.0</v>
      </c>
      <c r="T2094" t="s">
        <v>9</v>
      </c>
      <c r="U2094" t="s">
        <v>854</v>
      </c>
      <c r="V2094"/>
    </row>
    <row r="2095">
      <c r="A2095" t="s">
        <v>2173</v>
      </c>
      <c r="B2095"/>
      <c r="C2095"/>
      <c r="D2095"/>
      <c r="E2095"/>
      <c r="F2095" t="s">
        <v>3092</v>
      </c>
      <c r="G2095" t="s">
        <v>787</v>
      </c>
      <c r="H2095" t="n">
        <v>92.2</v>
      </c>
      <c r="I2095"/>
      <c r="J2095"/>
      <c r="K2095"/>
      <c r="L2095"/>
      <c r="M2095"/>
      <c r="N2095" t="s">
        <v>19</v>
      </c>
      <c r="O2095" t="s">
        <v>9</v>
      </c>
      <c r="P2095"/>
      <c r="Q2095" t="s">
        <v>10</v>
      </c>
      <c r="R2095" t="n">
        <v>12600.0</v>
      </c>
      <c r="S2095" t="n">
        <v>0.0</v>
      </c>
      <c r="T2095" t="s">
        <v>9</v>
      </c>
      <c r="U2095" t="s">
        <v>854</v>
      </c>
      <c r="V2095"/>
    </row>
    <row r="2096">
      <c r="A2096" t="s">
        <v>2173</v>
      </c>
      <c r="B2096"/>
      <c r="C2096" t="s">
        <v>3093</v>
      </c>
      <c r="D2096" t="s">
        <v>4</v>
      </c>
      <c r="E2096" t="s">
        <v>3033</v>
      </c>
      <c r="F2096" t="s">
        <v>3094</v>
      </c>
      <c r="G2096" t="s">
        <v>787</v>
      </c>
      <c r="H2096" t="n">
        <v>93.0</v>
      </c>
      <c r="I2096">
        <f>SUM(H2097:H2100)</f>
      </c>
      <c r="J2096">
        <f>I2097+56.6</f>
      </c>
      <c r="K2096"/>
      <c r="L2096"/>
      <c r="M2096"/>
      <c r="N2096" t="s">
        <v>19</v>
      </c>
      <c r="O2096" t="s">
        <v>9</v>
      </c>
      <c r="P2096"/>
      <c r="Q2096" t="s">
        <v>10</v>
      </c>
      <c r="R2096" t="n">
        <v>12700.0</v>
      </c>
      <c r="S2096" t="n">
        <v>0.0</v>
      </c>
      <c r="T2096" t="s">
        <v>9</v>
      </c>
      <c r="U2096" t="s">
        <v>854</v>
      </c>
      <c r="V2096"/>
    </row>
    <row r="2097">
      <c r="A2097" t="s">
        <v>2173</v>
      </c>
      <c r="B2097"/>
      <c r="C2097"/>
      <c r="D2097"/>
      <c r="E2097"/>
      <c r="F2097" t="s">
        <v>3095</v>
      </c>
      <c r="G2097" t="s">
        <v>787</v>
      </c>
      <c r="H2097" t="n">
        <v>92.8</v>
      </c>
      <c r="I2097"/>
      <c r="J2097"/>
      <c r="K2097"/>
      <c r="L2097"/>
      <c r="M2097"/>
      <c r="N2097" t="s">
        <v>19</v>
      </c>
      <c r="O2097" t="s">
        <v>9</v>
      </c>
      <c r="P2097"/>
      <c r="Q2097" t="s">
        <v>10</v>
      </c>
      <c r="R2097" t="n">
        <v>12600.0</v>
      </c>
      <c r="S2097" t="n">
        <v>0.0</v>
      </c>
      <c r="T2097" t="s">
        <v>9</v>
      </c>
      <c r="U2097" t="s">
        <v>854</v>
      </c>
      <c r="V2097"/>
    </row>
    <row r="2098">
      <c r="A2098" t="s">
        <v>2173</v>
      </c>
      <c r="B2098"/>
      <c r="C2098"/>
      <c r="D2098"/>
      <c r="E2098"/>
      <c r="F2098" t="s">
        <v>3096</v>
      </c>
      <c r="G2098" t="s">
        <v>787</v>
      </c>
      <c r="H2098" t="n">
        <v>89.6</v>
      </c>
      <c r="I2098"/>
      <c r="J2098"/>
      <c r="K2098"/>
      <c r="L2098"/>
      <c r="M2098"/>
      <c r="N2098" t="s">
        <v>19</v>
      </c>
      <c r="O2098" t="s">
        <v>9</v>
      </c>
      <c r="P2098"/>
      <c r="Q2098" t="s">
        <v>10</v>
      </c>
      <c r="R2098" t="n">
        <v>12200.0</v>
      </c>
      <c r="S2098" t="n">
        <v>0.0</v>
      </c>
      <c r="T2098" t="s">
        <v>9</v>
      </c>
      <c r="U2098" t="s">
        <v>854</v>
      </c>
      <c r="V2098"/>
    </row>
    <row r="2099">
      <c r="A2099" t="s">
        <v>2173</v>
      </c>
      <c r="B2099"/>
      <c r="C2099"/>
      <c r="D2099"/>
      <c r="E2099"/>
      <c r="F2099" t="s">
        <v>3097</v>
      </c>
      <c r="G2099" t="s">
        <v>787</v>
      </c>
      <c r="H2099" t="n">
        <v>89.4</v>
      </c>
      <c r="I2099"/>
      <c r="J2099"/>
      <c r="K2099"/>
      <c r="L2099"/>
      <c r="M2099"/>
      <c r="N2099" t="s">
        <v>19</v>
      </c>
      <c r="O2099" t="s">
        <v>9</v>
      </c>
      <c r="P2099"/>
      <c r="Q2099" t="s">
        <v>10</v>
      </c>
      <c r="R2099" t="n">
        <v>12200.0</v>
      </c>
      <c r="S2099" t="n">
        <v>0.0</v>
      </c>
      <c r="T2099" t="s">
        <v>9</v>
      </c>
      <c r="U2099" t="s">
        <v>854</v>
      </c>
      <c r="V2099"/>
    </row>
    <row r="2100">
      <c r="A2100" t="s">
        <v>2173</v>
      </c>
      <c r="B2100"/>
      <c r="C2100" t="s">
        <v>3098</v>
      </c>
      <c r="D2100" t="s">
        <v>4</v>
      </c>
      <c r="E2100" t="s">
        <v>3033</v>
      </c>
      <c r="F2100" t="s">
        <v>3099</v>
      </c>
      <c r="G2100" t="s">
        <v>787</v>
      </c>
      <c r="H2100" t="n">
        <v>92.4</v>
      </c>
      <c r="I2100">
        <f>SUM(H2101:H2104)</f>
      </c>
      <c r="J2100">
        <f>I2101+56.6</f>
      </c>
      <c r="K2100"/>
      <c r="L2100"/>
      <c r="M2100"/>
      <c r="N2100" t="s">
        <v>19</v>
      </c>
      <c r="O2100" t="s">
        <v>9</v>
      </c>
      <c r="P2100"/>
      <c r="Q2100" t="s">
        <v>10</v>
      </c>
      <c r="R2100" t="n">
        <v>12600.0</v>
      </c>
      <c r="S2100" t="n">
        <v>0.0</v>
      </c>
      <c r="T2100" t="s">
        <v>9</v>
      </c>
      <c r="U2100" t="s">
        <v>854</v>
      </c>
      <c r="V2100"/>
    </row>
    <row r="2101">
      <c r="A2101" t="s">
        <v>2173</v>
      </c>
      <c r="B2101"/>
      <c r="C2101"/>
      <c r="D2101"/>
      <c r="E2101"/>
      <c r="F2101" t="s">
        <v>3100</v>
      </c>
      <c r="G2101" t="s">
        <v>787</v>
      </c>
      <c r="H2101" t="n">
        <v>89.0</v>
      </c>
      <c r="I2101"/>
      <c r="J2101"/>
      <c r="K2101"/>
      <c r="L2101"/>
      <c r="M2101"/>
      <c r="N2101" t="s">
        <v>19</v>
      </c>
      <c r="O2101" t="s">
        <v>9</v>
      </c>
      <c r="P2101"/>
      <c r="Q2101" t="s">
        <v>10</v>
      </c>
      <c r="R2101" t="n">
        <v>12100.0</v>
      </c>
      <c r="S2101" t="n">
        <v>0.0</v>
      </c>
      <c r="T2101" t="s">
        <v>9</v>
      </c>
      <c r="U2101" t="s">
        <v>854</v>
      </c>
      <c r="V2101"/>
    </row>
    <row r="2102">
      <c r="A2102" t="s">
        <v>2173</v>
      </c>
      <c r="B2102"/>
      <c r="C2102"/>
      <c r="D2102"/>
      <c r="E2102"/>
      <c r="F2102" t="s">
        <v>3101</v>
      </c>
      <c r="G2102" t="s">
        <v>787</v>
      </c>
      <c r="H2102" t="n">
        <v>92.8</v>
      </c>
      <c r="I2102"/>
      <c r="J2102"/>
      <c r="K2102"/>
      <c r="L2102"/>
      <c r="M2102"/>
      <c r="N2102" t="s">
        <v>19</v>
      </c>
      <c r="O2102" t="s">
        <v>9</v>
      </c>
      <c r="P2102"/>
      <c r="Q2102" t="s">
        <v>10</v>
      </c>
      <c r="R2102" t="n">
        <v>12600.0</v>
      </c>
      <c r="S2102" t="n">
        <v>0.0</v>
      </c>
      <c r="T2102" t="s">
        <v>9</v>
      </c>
      <c r="U2102" t="s">
        <v>854</v>
      </c>
      <c r="V2102"/>
    </row>
    <row r="2103">
      <c r="A2103" t="s">
        <v>2173</v>
      </c>
      <c r="B2103"/>
      <c r="C2103"/>
      <c r="D2103"/>
      <c r="E2103"/>
      <c r="F2103" t="s">
        <v>3102</v>
      </c>
      <c r="G2103" t="s">
        <v>787</v>
      </c>
      <c r="H2103" t="n">
        <v>89.4</v>
      </c>
      <c r="I2103"/>
      <c r="J2103"/>
      <c r="K2103"/>
      <c r="L2103"/>
      <c r="M2103"/>
      <c r="N2103" t="s">
        <v>19</v>
      </c>
      <c r="O2103" t="s">
        <v>9</v>
      </c>
      <c r="P2103"/>
      <c r="Q2103" t="s">
        <v>10</v>
      </c>
      <c r="R2103" t="n">
        <v>12200.0</v>
      </c>
      <c r="S2103" t="n">
        <v>0.0</v>
      </c>
      <c r="T2103" t="s">
        <v>9</v>
      </c>
      <c r="U2103" t="s">
        <v>854</v>
      </c>
      <c r="V2103"/>
    </row>
    <row r="2104">
      <c r="A2104" t="s">
        <v>2173</v>
      </c>
      <c r="B2104"/>
      <c r="C2104" t="s">
        <v>3103</v>
      </c>
      <c r="D2104" t="s">
        <v>4</v>
      </c>
      <c r="E2104" t="s">
        <v>3033</v>
      </c>
      <c r="F2104" t="s">
        <v>3104</v>
      </c>
      <c r="G2104" t="s">
        <v>787</v>
      </c>
      <c r="H2104" t="n">
        <v>89.6</v>
      </c>
      <c r="I2104">
        <f>SUM(H2105:H2108)</f>
      </c>
      <c r="J2104">
        <f>I2105+56.6</f>
      </c>
      <c r="K2104"/>
      <c r="L2104"/>
      <c r="M2104"/>
      <c r="N2104" t="s">
        <v>19</v>
      </c>
      <c r="O2104" t="s">
        <v>9</v>
      </c>
      <c r="P2104"/>
      <c r="Q2104" t="s">
        <v>10</v>
      </c>
      <c r="R2104" t="n">
        <v>12200.0</v>
      </c>
      <c r="S2104" t="n">
        <v>0.0</v>
      </c>
      <c r="T2104" t="s">
        <v>9</v>
      </c>
      <c r="U2104" t="s">
        <v>854</v>
      </c>
      <c r="V2104"/>
    </row>
    <row r="2105">
      <c r="A2105" t="s">
        <v>2173</v>
      </c>
      <c r="B2105"/>
      <c r="C2105"/>
      <c r="D2105"/>
      <c r="E2105"/>
      <c r="F2105" t="s">
        <v>3105</v>
      </c>
      <c r="G2105" t="s">
        <v>787</v>
      </c>
      <c r="H2105" t="n">
        <v>89.6</v>
      </c>
      <c r="I2105"/>
      <c r="J2105"/>
      <c r="K2105"/>
      <c r="L2105"/>
      <c r="M2105"/>
      <c r="N2105" t="s">
        <v>19</v>
      </c>
      <c r="O2105" t="s">
        <v>9</v>
      </c>
      <c r="P2105"/>
      <c r="Q2105" t="s">
        <v>10</v>
      </c>
      <c r="R2105" t="n">
        <v>12200.0</v>
      </c>
      <c r="S2105" t="n">
        <v>0.0</v>
      </c>
      <c r="T2105" t="s">
        <v>9</v>
      </c>
      <c r="U2105" t="s">
        <v>854</v>
      </c>
      <c r="V2105"/>
    </row>
    <row r="2106">
      <c r="A2106" t="s">
        <v>2173</v>
      </c>
      <c r="B2106"/>
      <c r="C2106"/>
      <c r="D2106"/>
      <c r="E2106"/>
      <c r="F2106" t="s">
        <v>3106</v>
      </c>
      <c r="G2106" t="s">
        <v>787</v>
      </c>
      <c r="H2106" t="n">
        <v>92.4</v>
      </c>
      <c r="I2106"/>
      <c r="J2106"/>
      <c r="K2106"/>
      <c r="L2106"/>
      <c r="M2106"/>
      <c r="N2106" t="s">
        <v>19</v>
      </c>
      <c r="O2106" t="s">
        <v>9</v>
      </c>
      <c r="P2106"/>
      <c r="Q2106" t="s">
        <v>10</v>
      </c>
      <c r="R2106" t="n">
        <v>12600.0</v>
      </c>
      <c r="S2106" t="n">
        <v>0.0</v>
      </c>
      <c r="T2106" t="s">
        <v>9</v>
      </c>
      <c r="U2106" t="s">
        <v>854</v>
      </c>
      <c r="V2106"/>
    </row>
    <row r="2107">
      <c r="A2107" t="s">
        <v>2173</v>
      </c>
      <c r="B2107"/>
      <c r="C2107"/>
      <c r="D2107"/>
      <c r="E2107"/>
      <c r="F2107" t="s">
        <v>3107</v>
      </c>
      <c r="G2107" t="s">
        <v>787</v>
      </c>
      <c r="H2107" t="n">
        <v>92.4</v>
      </c>
      <c r="I2107"/>
      <c r="J2107"/>
      <c r="K2107"/>
      <c r="L2107"/>
      <c r="M2107"/>
      <c r="N2107" t="s">
        <v>19</v>
      </c>
      <c r="O2107" t="s">
        <v>9</v>
      </c>
      <c r="P2107"/>
      <c r="Q2107" t="s">
        <v>10</v>
      </c>
      <c r="R2107" t="n">
        <v>12600.0</v>
      </c>
      <c r="S2107" t="n">
        <v>0.0</v>
      </c>
      <c r="T2107" t="s">
        <v>9</v>
      </c>
      <c r="U2107" t="s">
        <v>854</v>
      </c>
      <c r="V2107"/>
    </row>
    <row r="2108">
      <c r="A2108" t="s">
        <v>2173</v>
      </c>
      <c r="B2108"/>
      <c r="C2108" t="s">
        <v>3108</v>
      </c>
      <c r="D2108" t="s">
        <v>4</v>
      </c>
      <c r="E2108" t="s">
        <v>3033</v>
      </c>
      <c r="F2108" t="s">
        <v>3109</v>
      </c>
      <c r="G2108" t="s">
        <v>787</v>
      </c>
      <c r="H2108" t="n">
        <v>89.2</v>
      </c>
      <c r="I2108">
        <f>SUM(H2109:H2112)</f>
      </c>
      <c r="J2108">
        <f>I2109+56.6</f>
      </c>
      <c r="K2108"/>
      <c r="L2108"/>
      <c r="M2108"/>
      <c r="N2108" t="s">
        <v>19</v>
      </c>
      <c r="O2108" t="s">
        <v>9</v>
      </c>
      <c r="P2108"/>
      <c r="Q2108" t="s">
        <v>10</v>
      </c>
      <c r="R2108" t="n">
        <v>12100.0</v>
      </c>
      <c r="S2108" t="n">
        <v>0.0</v>
      </c>
      <c r="T2108" t="s">
        <v>9</v>
      </c>
      <c r="U2108" t="s">
        <v>854</v>
      </c>
      <c r="V2108"/>
    </row>
    <row r="2109">
      <c r="A2109" t="s">
        <v>2173</v>
      </c>
      <c r="B2109"/>
      <c r="C2109"/>
      <c r="D2109"/>
      <c r="E2109"/>
      <c r="F2109" t="s">
        <v>3110</v>
      </c>
      <c r="G2109" t="s">
        <v>787</v>
      </c>
      <c r="H2109" t="n">
        <v>92.4</v>
      </c>
      <c r="I2109"/>
      <c r="J2109"/>
      <c r="K2109"/>
      <c r="L2109"/>
      <c r="M2109"/>
      <c r="N2109" t="s">
        <v>19</v>
      </c>
      <c r="O2109" t="s">
        <v>9</v>
      </c>
      <c r="P2109"/>
      <c r="Q2109" t="s">
        <v>10</v>
      </c>
      <c r="R2109" t="n">
        <v>12600.0</v>
      </c>
      <c r="S2109" t="n">
        <v>0.0</v>
      </c>
      <c r="T2109" t="s">
        <v>9</v>
      </c>
      <c r="U2109" t="s">
        <v>854</v>
      </c>
      <c r="V2109"/>
    </row>
    <row r="2110">
      <c r="A2110" t="s">
        <v>2173</v>
      </c>
      <c r="B2110"/>
      <c r="C2110"/>
      <c r="D2110"/>
      <c r="E2110"/>
      <c r="F2110" t="s">
        <v>3111</v>
      </c>
      <c r="G2110" t="s">
        <v>787</v>
      </c>
      <c r="H2110" t="n">
        <v>89.6</v>
      </c>
      <c r="I2110"/>
      <c r="J2110"/>
      <c r="K2110"/>
      <c r="L2110"/>
      <c r="M2110"/>
      <c r="N2110" t="s">
        <v>19</v>
      </c>
      <c r="O2110" t="s">
        <v>9</v>
      </c>
      <c r="P2110"/>
      <c r="Q2110" t="s">
        <v>10</v>
      </c>
      <c r="R2110" t="n">
        <v>12200.0</v>
      </c>
      <c r="S2110" t="n">
        <v>0.0</v>
      </c>
      <c r="T2110" t="s">
        <v>9</v>
      </c>
      <c r="U2110" t="s">
        <v>854</v>
      </c>
      <c r="V2110"/>
    </row>
    <row r="2111">
      <c r="A2111" t="s">
        <v>2173</v>
      </c>
      <c r="B2111"/>
      <c r="C2111"/>
      <c r="D2111"/>
      <c r="E2111"/>
      <c r="F2111" t="s">
        <v>3112</v>
      </c>
      <c r="G2111" t="s">
        <v>787</v>
      </c>
      <c r="H2111" t="n">
        <v>92.2</v>
      </c>
      <c r="I2111"/>
      <c r="J2111"/>
      <c r="K2111"/>
      <c r="L2111"/>
      <c r="M2111"/>
      <c r="N2111" t="s">
        <v>19</v>
      </c>
      <c r="O2111" t="s">
        <v>9</v>
      </c>
      <c r="P2111"/>
      <c r="Q2111" t="s">
        <v>10</v>
      </c>
      <c r="R2111" t="n">
        <v>12600.0</v>
      </c>
      <c r="S2111" t="n">
        <v>0.0</v>
      </c>
      <c r="T2111" t="s">
        <v>9</v>
      </c>
      <c r="U2111" t="s">
        <v>854</v>
      </c>
      <c r="V2111"/>
    </row>
    <row r="2112">
      <c r="A2112" t="s">
        <v>2173</v>
      </c>
      <c r="B2112"/>
      <c r="C2112" t="s">
        <v>3113</v>
      </c>
      <c r="D2112" t="s">
        <v>4</v>
      </c>
      <c r="E2112" t="s">
        <v>3033</v>
      </c>
      <c r="F2112" t="s">
        <v>3114</v>
      </c>
      <c r="G2112" t="s">
        <v>3115</v>
      </c>
      <c r="H2112" t="n">
        <v>93.7</v>
      </c>
      <c r="I2112">
        <f>SUM(H2113:H2116)</f>
      </c>
      <c r="J2112">
        <f>I2113+57</f>
      </c>
      <c r="K2112"/>
      <c r="L2112"/>
      <c r="M2112"/>
      <c r="N2112" t="s">
        <v>19</v>
      </c>
      <c r="O2112" t="s">
        <v>9</v>
      </c>
      <c r="P2112"/>
      <c r="Q2112" t="s">
        <v>10</v>
      </c>
      <c r="R2112" t="n">
        <v>12400.0</v>
      </c>
      <c r="S2112" t="n">
        <v>0.0</v>
      </c>
      <c r="T2112" t="s">
        <v>9</v>
      </c>
      <c r="U2112" t="s">
        <v>854</v>
      </c>
      <c r="V2112"/>
    </row>
    <row r="2113">
      <c r="A2113" t="s">
        <v>2173</v>
      </c>
      <c r="B2113"/>
      <c r="C2113"/>
      <c r="D2113"/>
      <c r="E2113"/>
      <c r="F2113" t="s">
        <v>3116</v>
      </c>
      <c r="G2113" t="s">
        <v>3115</v>
      </c>
      <c r="H2113" t="n">
        <v>93.9</v>
      </c>
      <c r="I2113"/>
      <c r="J2113"/>
      <c r="K2113"/>
      <c r="L2113"/>
      <c r="M2113"/>
      <c r="N2113" t="s">
        <v>19</v>
      </c>
      <c r="O2113" t="s">
        <v>9</v>
      </c>
      <c r="P2113"/>
      <c r="Q2113" t="s">
        <v>10</v>
      </c>
      <c r="R2113" t="n">
        <v>12400.0</v>
      </c>
      <c r="S2113" t="n">
        <v>0.0</v>
      </c>
      <c r="T2113" t="s">
        <v>9</v>
      </c>
      <c r="U2113" t="s">
        <v>854</v>
      </c>
      <c r="V2113"/>
    </row>
    <row r="2114">
      <c r="A2114" t="s">
        <v>2173</v>
      </c>
      <c r="B2114"/>
      <c r="C2114"/>
      <c r="D2114"/>
      <c r="E2114"/>
      <c r="F2114" t="s">
        <v>3117</v>
      </c>
      <c r="G2114" t="s">
        <v>3115</v>
      </c>
      <c r="H2114" t="n">
        <v>93.3</v>
      </c>
      <c r="I2114"/>
      <c r="J2114"/>
      <c r="K2114"/>
      <c r="L2114"/>
      <c r="M2114"/>
      <c r="N2114" t="s">
        <v>19</v>
      </c>
      <c r="O2114" t="s">
        <v>9</v>
      </c>
      <c r="P2114"/>
      <c r="Q2114" t="s">
        <v>10</v>
      </c>
      <c r="R2114" t="n">
        <v>12400.0</v>
      </c>
      <c r="S2114" t="n">
        <v>0.0</v>
      </c>
      <c r="T2114" t="s">
        <v>9</v>
      </c>
      <c r="U2114" t="s">
        <v>854</v>
      </c>
      <c r="V2114"/>
    </row>
    <row r="2115">
      <c r="A2115" t="s">
        <v>2173</v>
      </c>
      <c r="B2115"/>
      <c r="C2115"/>
      <c r="D2115"/>
      <c r="E2115"/>
      <c r="F2115" t="s">
        <v>3118</v>
      </c>
      <c r="G2115" t="s">
        <v>3115</v>
      </c>
      <c r="H2115" t="n">
        <v>93.7</v>
      </c>
      <c r="I2115"/>
      <c r="J2115"/>
      <c r="K2115"/>
      <c r="L2115"/>
      <c r="M2115"/>
      <c r="N2115" t="s">
        <v>19</v>
      </c>
      <c r="O2115" t="s">
        <v>9</v>
      </c>
      <c r="P2115"/>
      <c r="Q2115" t="s">
        <v>10</v>
      </c>
      <c r="R2115" t="n">
        <v>12400.0</v>
      </c>
      <c r="S2115" t="n">
        <v>0.0</v>
      </c>
      <c r="T2115" t="s">
        <v>9</v>
      </c>
      <c r="U2115" t="s">
        <v>854</v>
      </c>
      <c r="V2115"/>
    </row>
    <row r="2116">
      <c r="A2116" t="s">
        <v>2173</v>
      </c>
      <c r="B2116"/>
      <c r="C2116" t="s">
        <v>3119</v>
      </c>
      <c r="D2116" t="s">
        <v>4</v>
      </c>
      <c r="E2116" t="s">
        <v>3033</v>
      </c>
      <c r="F2116" t="s">
        <v>3120</v>
      </c>
      <c r="G2116" t="s">
        <v>3121</v>
      </c>
      <c r="H2116" t="n">
        <v>90.1</v>
      </c>
      <c r="I2116">
        <f>SUM(H2117:H2120)</f>
      </c>
      <c r="J2116">
        <f>I2117+57</f>
      </c>
      <c r="K2116"/>
      <c r="L2116"/>
      <c r="M2116"/>
      <c r="N2116" t="s">
        <v>19</v>
      </c>
      <c r="O2116" t="s">
        <v>9</v>
      </c>
      <c r="P2116"/>
      <c r="Q2116" t="s">
        <v>10</v>
      </c>
      <c r="R2116" t="n">
        <v>12200.0</v>
      </c>
      <c r="S2116" t="n">
        <v>0.0</v>
      </c>
      <c r="T2116" t="s">
        <v>9</v>
      </c>
      <c r="U2116" t="s">
        <v>854</v>
      </c>
      <c r="V2116"/>
    </row>
    <row r="2117">
      <c r="A2117" t="s">
        <v>2173</v>
      </c>
      <c r="B2117"/>
      <c r="C2117"/>
      <c r="D2117"/>
      <c r="E2117"/>
      <c r="F2117" t="s">
        <v>3122</v>
      </c>
      <c r="G2117" t="s">
        <v>3121</v>
      </c>
      <c r="H2117" t="n">
        <v>87.9</v>
      </c>
      <c r="I2117"/>
      <c r="J2117"/>
      <c r="K2117"/>
      <c r="L2117"/>
      <c r="M2117"/>
      <c r="N2117" t="s">
        <v>19</v>
      </c>
      <c r="O2117" t="s">
        <v>9</v>
      </c>
      <c r="P2117"/>
      <c r="Q2117" t="s">
        <v>10</v>
      </c>
      <c r="R2117" t="n">
        <v>11900.0</v>
      </c>
      <c r="S2117" t="n">
        <v>0.0</v>
      </c>
      <c r="T2117" t="s">
        <v>9</v>
      </c>
      <c r="U2117" t="s">
        <v>854</v>
      </c>
      <c r="V2117"/>
    </row>
    <row r="2118">
      <c r="A2118" t="s">
        <v>2173</v>
      </c>
      <c r="B2118"/>
      <c r="C2118"/>
      <c r="D2118"/>
      <c r="E2118"/>
      <c r="F2118" t="s">
        <v>3123</v>
      </c>
      <c r="G2118" t="s">
        <v>3121</v>
      </c>
      <c r="H2118" t="n">
        <v>88.7</v>
      </c>
      <c r="I2118"/>
      <c r="J2118"/>
      <c r="K2118"/>
      <c r="L2118"/>
      <c r="M2118"/>
      <c r="N2118" t="s">
        <v>19</v>
      </c>
      <c r="O2118" t="s">
        <v>9</v>
      </c>
      <c r="P2118"/>
      <c r="Q2118" t="s">
        <v>10</v>
      </c>
      <c r="R2118" t="n">
        <v>12000.0</v>
      </c>
      <c r="S2118" t="n">
        <v>0.0</v>
      </c>
      <c r="T2118" t="s">
        <v>9</v>
      </c>
      <c r="U2118" t="s">
        <v>854</v>
      </c>
      <c r="V2118"/>
    </row>
    <row r="2119">
      <c r="A2119" t="s">
        <v>2173</v>
      </c>
      <c r="B2119"/>
      <c r="C2119"/>
      <c r="D2119"/>
      <c r="E2119"/>
      <c r="F2119" t="s">
        <v>3124</v>
      </c>
      <c r="G2119" t="s">
        <v>3121</v>
      </c>
      <c r="H2119" t="n">
        <v>88.9</v>
      </c>
      <c r="I2119"/>
      <c r="J2119"/>
      <c r="K2119"/>
      <c r="L2119"/>
      <c r="M2119"/>
      <c r="N2119" t="s">
        <v>19</v>
      </c>
      <c r="O2119" t="s">
        <v>9</v>
      </c>
      <c r="P2119"/>
      <c r="Q2119" t="s">
        <v>10</v>
      </c>
      <c r="R2119" t="n">
        <v>12000.0</v>
      </c>
      <c r="S2119" t="n">
        <v>0.0</v>
      </c>
      <c r="T2119" t="s">
        <v>9</v>
      </c>
      <c r="U2119" t="s">
        <v>854</v>
      </c>
      <c r="V2119"/>
    </row>
    <row r="2120">
      <c r="A2120" t="s">
        <v>2173</v>
      </c>
      <c r="B2120"/>
      <c r="C2120" t="s">
        <v>3125</v>
      </c>
      <c r="D2120" t="s">
        <v>4</v>
      </c>
      <c r="E2120" t="s">
        <v>3033</v>
      </c>
      <c r="F2120" t="s">
        <v>3126</v>
      </c>
      <c r="G2120" t="s">
        <v>3121</v>
      </c>
      <c r="H2120" t="n">
        <v>88.7</v>
      </c>
      <c r="I2120">
        <f>SUM(H2121:H2124)</f>
      </c>
      <c r="J2120">
        <f>I2121+57</f>
      </c>
      <c r="K2120"/>
      <c r="L2120"/>
      <c r="M2120"/>
      <c r="N2120" t="s">
        <v>19</v>
      </c>
      <c r="O2120" t="s">
        <v>9</v>
      </c>
      <c r="P2120"/>
      <c r="Q2120" t="s">
        <v>10</v>
      </c>
      <c r="R2120" t="n">
        <v>12000.0</v>
      </c>
      <c r="S2120" t="n">
        <v>0.0</v>
      </c>
      <c r="T2120" t="s">
        <v>9</v>
      </c>
      <c r="U2120" t="s">
        <v>854</v>
      </c>
      <c r="V2120"/>
    </row>
    <row r="2121">
      <c r="A2121" t="s">
        <v>2173</v>
      </c>
      <c r="B2121"/>
      <c r="C2121"/>
      <c r="D2121"/>
      <c r="E2121"/>
      <c r="F2121" t="s">
        <v>3127</v>
      </c>
      <c r="G2121" t="s">
        <v>3121</v>
      </c>
      <c r="H2121" t="n">
        <v>88.3</v>
      </c>
      <c r="I2121"/>
      <c r="J2121"/>
      <c r="K2121"/>
      <c r="L2121"/>
      <c r="M2121"/>
      <c r="N2121" t="s">
        <v>19</v>
      </c>
      <c r="O2121" t="s">
        <v>9</v>
      </c>
      <c r="P2121"/>
      <c r="Q2121" t="s">
        <v>10</v>
      </c>
      <c r="R2121" t="n">
        <v>12000.0</v>
      </c>
      <c r="S2121" t="n">
        <v>0.0</v>
      </c>
      <c r="T2121" t="s">
        <v>9</v>
      </c>
      <c r="U2121" t="s">
        <v>854</v>
      </c>
      <c r="V2121"/>
    </row>
    <row r="2122">
      <c r="A2122" t="s">
        <v>2173</v>
      </c>
      <c r="B2122"/>
      <c r="C2122"/>
      <c r="D2122"/>
      <c r="E2122"/>
      <c r="F2122" t="s">
        <v>3128</v>
      </c>
      <c r="G2122" t="s">
        <v>3121</v>
      </c>
      <c r="H2122" t="n">
        <v>88.9</v>
      </c>
      <c r="I2122"/>
      <c r="J2122"/>
      <c r="K2122"/>
      <c r="L2122"/>
      <c r="M2122"/>
      <c r="N2122" t="s">
        <v>19</v>
      </c>
      <c r="O2122" t="s">
        <v>9</v>
      </c>
      <c r="P2122"/>
      <c r="Q2122" t="s">
        <v>10</v>
      </c>
      <c r="R2122" t="n">
        <v>12000.0</v>
      </c>
      <c r="S2122" t="n">
        <v>0.0</v>
      </c>
      <c r="T2122" t="s">
        <v>9</v>
      </c>
      <c r="U2122" t="s">
        <v>854</v>
      </c>
      <c r="V2122"/>
    </row>
    <row r="2123">
      <c r="A2123" t="s">
        <v>2173</v>
      </c>
      <c r="B2123"/>
      <c r="C2123"/>
      <c r="D2123"/>
      <c r="E2123"/>
      <c r="F2123" t="s">
        <v>3129</v>
      </c>
      <c r="G2123" t="s">
        <v>3121</v>
      </c>
      <c r="H2123" t="n">
        <v>89.3</v>
      </c>
      <c r="I2123"/>
      <c r="J2123"/>
      <c r="K2123"/>
      <c r="L2123"/>
      <c r="M2123"/>
      <c r="N2123" t="s">
        <v>19</v>
      </c>
      <c r="O2123" t="s">
        <v>9</v>
      </c>
      <c r="P2123"/>
      <c r="Q2123" t="s">
        <v>10</v>
      </c>
      <c r="R2123" t="n">
        <v>12100.0</v>
      </c>
      <c r="S2123" t="n">
        <v>0.0</v>
      </c>
      <c r="T2123" t="s">
        <v>9</v>
      </c>
      <c r="U2123" t="s">
        <v>854</v>
      </c>
      <c r="V2123"/>
    </row>
    <row r="2124">
      <c r="A2124" t="s">
        <v>2173</v>
      </c>
      <c r="B2124"/>
      <c r="C2124" t="s">
        <v>3130</v>
      </c>
      <c r="D2124" t="s">
        <v>4</v>
      </c>
      <c r="E2124" t="s">
        <v>2084</v>
      </c>
      <c r="F2124" t="s">
        <v>3131</v>
      </c>
      <c r="G2124" t="s">
        <v>3121</v>
      </c>
      <c r="H2124" t="n">
        <v>93.9</v>
      </c>
      <c r="I2124">
        <f>SUM(H2125:H2128)</f>
      </c>
      <c r="J2124">
        <f>I2125+57</f>
      </c>
      <c r="K2124"/>
      <c r="L2124"/>
      <c r="M2124"/>
      <c r="N2124" t="s">
        <v>19</v>
      </c>
      <c r="O2124" t="s">
        <v>9</v>
      </c>
      <c r="P2124"/>
      <c r="Q2124" t="s">
        <v>10</v>
      </c>
      <c r="R2124" t="n">
        <v>12700.0</v>
      </c>
      <c r="S2124" t="n">
        <v>0.0</v>
      </c>
      <c r="T2124" t="s">
        <v>9</v>
      </c>
      <c r="U2124" t="s">
        <v>854</v>
      </c>
      <c r="V2124"/>
    </row>
    <row r="2125">
      <c r="A2125" t="s">
        <v>2173</v>
      </c>
      <c r="B2125"/>
      <c r="C2125"/>
      <c r="D2125"/>
      <c r="E2125"/>
      <c r="F2125" t="s">
        <v>3132</v>
      </c>
      <c r="G2125" t="s">
        <v>3121</v>
      </c>
      <c r="H2125" t="n">
        <v>94.1</v>
      </c>
      <c r="I2125"/>
      <c r="J2125"/>
      <c r="K2125"/>
      <c r="L2125"/>
      <c r="M2125"/>
      <c r="N2125" t="s">
        <v>19</v>
      </c>
      <c r="O2125" t="s">
        <v>9</v>
      </c>
      <c r="P2125"/>
      <c r="Q2125" t="s">
        <v>10</v>
      </c>
      <c r="R2125" t="n">
        <v>12700.0</v>
      </c>
      <c r="S2125" t="n">
        <v>0.0</v>
      </c>
      <c r="T2125" t="s">
        <v>9</v>
      </c>
      <c r="U2125" t="s">
        <v>854</v>
      </c>
      <c r="V2125"/>
    </row>
    <row r="2126">
      <c r="A2126" t="s">
        <v>2173</v>
      </c>
      <c r="B2126"/>
      <c r="C2126"/>
      <c r="D2126"/>
      <c r="E2126"/>
      <c r="F2126" t="s">
        <v>3133</v>
      </c>
      <c r="G2126" t="s">
        <v>3121</v>
      </c>
      <c r="H2126" t="n">
        <v>90.3</v>
      </c>
      <c r="I2126"/>
      <c r="J2126"/>
      <c r="K2126"/>
      <c r="L2126"/>
      <c r="M2126"/>
      <c r="N2126" t="s">
        <v>19</v>
      </c>
      <c r="O2126" t="s">
        <v>9</v>
      </c>
      <c r="P2126"/>
      <c r="Q2126" t="s">
        <v>10</v>
      </c>
      <c r="R2126" t="n">
        <v>12200.0</v>
      </c>
      <c r="S2126" t="n">
        <v>0.0</v>
      </c>
      <c r="T2126" t="s">
        <v>9</v>
      </c>
      <c r="U2126" t="s">
        <v>854</v>
      </c>
      <c r="V2126"/>
    </row>
    <row r="2127">
      <c r="A2127" t="s">
        <v>2173</v>
      </c>
      <c r="B2127"/>
      <c r="C2127"/>
      <c r="D2127"/>
      <c r="E2127"/>
      <c r="F2127" t="s">
        <v>3134</v>
      </c>
      <c r="G2127" t="s">
        <v>3121</v>
      </c>
      <c r="H2127" t="n">
        <v>89.3</v>
      </c>
      <c r="I2127"/>
      <c r="J2127"/>
      <c r="K2127"/>
      <c r="L2127"/>
      <c r="M2127"/>
      <c r="N2127" t="s">
        <v>19</v>
      </c>
      <c r="O2127" t="s">
        <v>9</v>
      </c>
      <c r="P2127"/>
      <c r="Q2127" t="s">
        <v>10</v>
      </c>
      <c r="R2127" t="n">
        <v>12100.0</v>
      </c>
      <c r="S2127" t="n">
        <v>0.0</v>
      </c>
      <c r="T2127" t="s">
        <v>9</v>
      </c>
      <c r="U2127" t="s">
        <v>854</v>
      </c>
      <c r="V2127"/>
    </row>
    <row r="2128">
      <c r="A2128" t="s">
        <v>2173</v>
      </c>
      <c r="B2128"/>
      <c r="C2128" t="s">
        <v>3135</v>
      </c>
      <c r="D2128" t="s">
        <v>4</v>
      </c>
      <c r="E2128" t="s">
        <v>2815</v>
      </c>
      <c r="F2128" t="s">
        <v>3136</v>
      </c>
      <c r="G2128" t="s">
        <v>3137</v>
      </c>
      <c r="H2128" t="n">
        <v>96.6</v>
      </c>
      <c r="I2128">
        <f>SUM(H2129:H2132)</f>
      </c>
      <c r="J2128">
        <f>I2129+57.6</f>
      </c>
      <c r="K2128"/>
      <c r="L2128"/>
      <c r="M2128"/>
      <c r="N2128" t="s">
        <v>19</v>
      </c>
      <c r="O2128" t="s">
        <v>9</v>
      </c>
      <c r="P2128"/>
      <c r="Q2128" t="s">
        <v>10</v>
      </c>
      <c r="R2128" t="n">
        <v>12100.0</v>
      </c>
      <c r="S2128" t="n">
        <v>0.0</v>
      </c>
      <c r="T2128" t="s">
        <v>9</v>
      </c>
      <c r="U2128" t="s">
        <v>854</v>
      </c>
      <c r="V2128"/>
    </row>
    <row r="2129">
      <c r="A2129" t="s">
        <v>2173</v>
      </c>
      <c r="B2129"/>
      <c r="C2129"/>
      <c r="D2129"/>
      <c r="E2129"/>
      <c r="F2129" t="s">
        <v>3138</v>
      </c>
      <c r="G2129" t="s">
        <v>3137</v>
      </c>
      <c r="H2129" t="n">
        <v>96.4</v>
      </c>
      <c r="I2129"/>
      <c r="J2129"/>
      <c r="K2129"/>
      <c r="L2129"/>
      <c r="M2129"/>
      <c r="N2129" t="s">
        <v>19</v>
      </c>
      <c r="O2129" t="s">
        <v>9</v>
      </c>
      <c r="P2129"/>
      <c r="Q2129" t="s">
        <v>10</v>
      </c>
      <c r="R2129" t="n">
        <v>12000.0</v>
      </c>
      <c r="S2129" t="n">
        <v>0.0</v>
      </c>
      <c r="T2129" t="s">
        <v>9</v>
      </c>
      <c r="U2129" t="s">
        <v>854</v>
      </c>
      <c r="V2129"/>
    </row>
    <row r="2130">
      <c r="A2130" t="s">
        <v>2173</v>
      </c>
      <c r="B2130"/>
      <c r="C2130"/>
      <c r="D2130"/>
      <c r="E2130"/>
      <c r="F2130" t="s">
        <v>3139</v>
      </c>
      <c r="G2130" t="s">
        <v>3137</v>
      </c>
      <c r="H2130" t="n">
        <v>96.0</v>
      </c>
      <c r="I2130"/>
      <c r="J2130"/>
      <c r="K2130"/>
      <c r="L2130"/>
      <c r="M2130"/>
      <c r="N2130" t="s">
        <v>19</v>
      </c>
      <c r="O2130" t="s">
        <v>9</v>
      </c>
      <c r="P2130"/>
      <c r="Q2130" t="s">
        <v>10</v>
      </c>
      <c r="R2130" t="n">
        <v>12000.0</v>
      </c>
      <c r="S2130" t="n">
        <v>1.0</v>
      </c>
      <c r="T2130" t="s">
        <v>9</v>
      </c>
      <c r="U2130" t="s">
        <v>854</v>
      </c>
      <c r="V2130"/>
    </row>
    <row r="2131">
      <c r="A2131" t="s">
        <v>2173</v>
      </c>
      <c r="B2131"/>
      <c r="C2131"/>
      <c r="D2131"/>
      <c r="E2131"/>
      <c r="F2131" t="s">
        <v>3140</v>
      </c>
      <c r="G2131" t="s">
        <v>3137</v>
      </c>
      <c r="H2131" t="n">
        <v>96.0</v>
      </c>
      <c r="I2131"/>
      <c r="J2131"/>
      <c r="K2131"/>
      <c r="L2131"/>
      <c r="M2131"/>
      <c r="N2131" t="s">
        <v>19</v>
      </c>
      <c r="O2131" t="s">
        <v>9</v>
      </c>
      <c r="P2131"/>
      <c r="Q2131" t="s">
        <v>10</v>
      </c>
      <c r="R2131" t="n">
        <v>12000.0</v>
      </c>
      <c r="S2131" t="n">
        <v>1.0</v>
      </c>
      <c r="T2131" t="s">
        <v>9</v>
      </c>
      <c r="U2131" t="s">
        <v>854</v>
      </c>
      <c r="V2131"/>
    </row>
    <row r="2132">
      <c r="A2132" t="s">
        <v>2173</v>
      </c>
      <c r="B2132" t="n">
        <v>45493.0</v>
      </c>
      <c r="C2132" t="s">
        <v>3141</v>
      </c>
      <c r="D2132" t="s">
        <v>4</v>
      </c>
      <c r="E2132" t="s">
        <v>3033</v>
      </c>
      <c r="F2132" t="s">
        <v>3142</v>
      </c>
      <c r="G2132" t="s">
        <v>2958</v>
      </c>
      <c r="H2132" t="n">
        <v>192.9</v>
      </c>
      <c r="I2132">
        <f>SUM(H2133:H2134)</f>
      </c>
      <c r="J2132">
        <f>I2133+56.8</f>
      </c>
      <c r="K2132"/>
      <c r="L2132"/>
      <c r="M2132"/>
      <c r="N2132" t="s">
        <v>19</v>
      </c>
      <c r="O2132" t="s">
        <v>9</v>
      </c>
      <c r="P2132"/>
      <c r="Q2132" t="s">
        <v>10</v>
      </c>
      <c r="R2132" t="n">
        <v>12800.0</v>
      </c>
      <c r="S2132" t="n">
        <v>0.0</v>
      </c>
      <c r="T2132" t="s">
        <v>9</v>
      </c>
      <c r="U2132" t="s">
        <v>854</v>
      </c>
      <c r="V2132"/>
    </row>
    <row r="2133">
      <c r="A2133" t="s">
        <v>2173</v>
      </c>
      <c r="B2133"/>
      <c r="C2133"/>
      <c r="D2133"/>
      <c r="E2133"/>
      <c r="F2133" t="s">
        <v>3143</v>
      </c>
      <c r="G2133" t="s">
        <v>2958</v>
      </c>
      <c r="H2133" t="n">
        <v>192.9</v>
      </c>
      <c r="I2133"/>
      <c r="J2133"/>
      <c r="K2133"/>
      <c r="L2133"/>
      <c r="M2133"/>
      <c r="N2133" t="s">
        <v>19</v>
      </c>
      <c r="O2133" t="s">
        <v>9</v>
      </c>
      <c r="P2133"/>
      <c r="Q2133" t="s">
        <v>10</v>
      </c>
      <c r="R2133" t="n">
        <v>12800.0</v>
      </c>
      <c r="S2133" t="n">
        <v>0.0</v>
      </c>
      <c r="T2133" t="s">
        <v>9</v>
      </c>
      <c r="U2133" t="s">
        <v>854</v>
      </c>
      <c r="V2133"/>
    </row>
    <row r="2134">
      <c r="A2134" t="s">
        <v>2173</v>
      </c>
      <c r="B2134" t="n">
        <v>45494.0</v>
      </c>
      <c r="C2134" t="s">
        <v>3144</v>
      </c>
      <c r="D2134" t="s">
        <v>4</v>
      </c>
      <c r="E2134" t="s">
        <v>1745</v>
      </c>
      <c r="F2134" t="s">
        <v>3145</v>
      </c>
      <c r="G2134" t="s">
        <v>1022</v>
      </c>
      <c r="H2134" t="n">
        <v>116.8</v>
      </c>
      <c r="I2134">
        <f>SUM(H2135:H2136)</f>
      </c>
      <c r="J2134">
        <f>I2135+49.7</f>
      </c>
      <c r="K2134"/>
      <c r="L2134"/>
      <c r="M2134"/>
      <c r="N2134" t="s">
        <v>19</v>
      </c>
      <c r="O2134" t="s">
        <v>9</v>
      </c>
      <c r="P2134"/>
      <c r="Q2134" t="s">
        <v>10</v>
      </c>
      <c r="R2134" t="n">
        <v>12100.0</v>
      </c>
      <c r="S2134" t="n">
        <v>0.0</v>
      </c>
      <c r="T2134" t="s">
        <v>9</v>
      </c>
      <c r="U2134" t="s">
        <v>854</v>
      </c>
      <c r="V2134"/>
    </row>
    <row r="2135">
      <c r="A2135" t="s">
        <v>2173</v>
      </c>
      <c r="B2135"/>
      <c r="C2135"/>
      <c r="D2135"/>
      <c r="E2135"/>
      <c r="F2135" t="s">
        <v>3146</v>
      </c>
      <c r="G2135" t="s">
        <v>1022</v>
      </c>
      <c r="H2135" t="n">
        <v>117.2</v>
      </c>
      <c r="I2135"/>
      <c r="J2135"/>
      <c r="K2135"/>
      <c r="L2135"/>
      <c r="M2135"/>
      <c r="N2135" t="s">
        <v>19</v>
      </c>
      <c r="O2135" t="s">
        <v>9</v>
      </c>
      <c r="P2135"/>
      <c r="Q2135" t="s">
        <v>10</v>
      </c>
      <c r="R2135" t="n">
        <v>12200.0</v>
      </c>
      <c r="S2135" t="n">
        <v>0.0</v>
      </c>
      <c r="T2135" t="s">
        <v>9</v>
      </c>
      <c r="U2135" t="s">
        <v>854</v>
      </c>
      <c r="V2135"/>
    </row>
    <row r="2136">
      <c r="A2136" t="s">
        <v>2173</v>
      </c>
      <c r="B2136"/>
      <c r="C2136" t="s">
        <v>3147</v>
      </c>
      <c r="D2136" t="s">
        <v>4</v>
      </c>
      <c r="E2136" t="s">
        <v>1745</v>
      </c>
      <c r="F2136" t="s">
        <v>3148</v>
      </c>
      <c r="G2136" t="s">
        <v>1022</v>
      </c>
      <c r="H2136" t="n">
        <v>120.0</v>
      </c>
      <c r="I2136">
        <f>SUM(H2137:H2138)</f>
      </c>
      <c r="J2136">
        <f>I2137+49.7</f>
      </c>
      <c r="K2136"/>
      <c r="L2136"/>
      <c r="M2136"/>
      <c r="N2136" t="s">
        <v>19</v>
      </c>
      <c r="O2136" t="s">
        <v>9</v>
      </c>
      <c r="P2136"/>
      <c r="Q2136" t="s">
        <v>10</v>
      </c>
      <c r="R2136" t="n">
        <v>12500.0</v>
      </c>
      <c r="S2136" t="n">
        <v>0.0</v>
      </c>
      <c r="T2136" t="s">
        <v>9</v>
      </c>
      <c r="U2136" t="s">
        <v>854</v>
      </c>
      <c r="V2136"/>
    </row>
    <row r="2137">
      <c r="A2137" t="s">
        <v>2173</v>
      </c>
      <c r="B2137"/>
      <c r="C2137"/>
      <c r="D2137"/>
      <c r="E2137"/>
      <c r="F2137" t="s">
        <v>3149</v>
      </c>
      <c r="G2137" t="s">
        <v>1022</v>
      </c>
      <c r="H2137" t="n">
        <v>118.2</v>
      </c>
      <c r="I2137"/>
      <c r="J2137"/>
      <c r="K2137"/>
      <c r="L2137"/>
      <c r="M2137"/>
      <c r="N2137" t="s">
        <v>19</v>
      </c>
      <c r="O2137" t="s">
        <v>9</v>
      </c>
      <c r="P2137"/>
      <c r="Q2137" t="s">
        <v>10</v>
      </c>
      <c r="R2137" t="n">
        <v>12300.0</v>
      </c>
      <c r="S2137" t="n">
        <v>0.0</v>
      </c>
      <c r="T2137" t="s">
        <v>9</v>
      </c>
      <c r="U2137" t="s">
        <v>854</v>
      </c>
      <c r="V2137"/>
    </row>
    <row r="2138">
      <c r="A2138" t="s">
        <v>2173</v>
      </c>
      <c r="B2138"/>
      <c r="C2138" t="s">
        <v>3150</v>
      </c>
      <c r="D2138" t="s">
        <v>4</v>
      </c>
      <c r="E2138" t="s">
        <v>1745</v>
      </c>
      <c r="F2138" t="s">
        <v>3151</v>
      </c>
      <c r="G2138" t="s">
        <v>1022</v>
      </c>
      <c r="H2138" t="n">
        <v>121.0</v>
      </c>
      <c r="I2138">
        <f>SUM(H2139:H2140)</f>
      </c>
      <c r="J2138">
        <f>I2139+49.7</f>
      </c>
      <c r="K2138"/>
      <c r="L2138"/>
      <c r="M2138"/>
      <c r="N2138" t="s">
        <v>19</v>
      </c>
      <c r="O2138" t="s">
        <v>9</v>
      </c>
      <c r="P2138"/>
      <c r="Q2138" t="s">
        <v>10</v>
      </c>
      <c r="R2138" t="n">
        <v>12600.0</v>
      </c>
      <c r="S2138" t="n">
        <v>0.0</v>
      </c>
      <c r="T2138" t="s">
        <v>9</v>
      </c>
      <c r="U2138" t="s">
        <v>854</v>
      </c>
      <c r="V2138"/>
    </row>
    <row r="2139">
      <c r="A2139" t="s">
        <v>2173</v>
      </c>
      <c r="B2139"/>
      <c r="C2139"/>
      <c r="D2139"/>
      <c r="E2139"/>
      <c r="F2139" t="s">
        <v>3152</v>
      </c>
      <c r="G2139" t="s">
        <v>1022</v>
      </c>
      <c r="H2139" t="n">
        <v>120.2</v>
      </c>
      <c r="I2139"/>
      <c r="J2139"/>
      <c r="K2139"/>
      <c r="L2139"/>
      <c r="M2139"/>
      <c r="N2139" t="s">
        <v>19</v>
      </c>
      <c r="O2139" t="s">
        <v>9</v>
      </c>
      <c r="P2139"/>
      <c r="Q2139" t="s">
        <v>10</v>
      </c>
      <c r="R2139" t="n">
        <v>12500.0</v>
      </c>
      <c r="S2139" t="n">
        <v>0.0</v>
      </c>
      <c r="T2139" t="s">
        <v>9</v>
      </c>
      <c r="U2139" t="s">
        <v>854</v>
      </c>
      <c r="V2139"/>
    </row>
    <row r="2140">
      <c r="A2140" t="s">
        <v>2173</v>
      </c>
      <c r="B2140"/>
      <c r="C2140" t="s">
        <v>3153</v>
      </c>
      <c r="D2140" t="s">
        <v>4</v>
      </c>
      <c r="E2140" t="s">
        <v>1745</v>
      </c>
      <c r="F2140" t="s">
        <v>3154</v>
      </c>
      <c r="G2140" t="s">
        <v>1022</v>
      </c>
      <c r="H2140" t="n">
        <v>118.2</v>
      </c>
      <c r="I2140">
        <f>SUM(H2141:H2142)</f>
      </c>
      <c r="J2140">
        <f>I2141+49.7</f>
      </c>
      <c r="K2140"/>
      <c r="L2140"/>
      <c r="M2140"/>
      <c r="N2140" t="s">
        <v>19</v>
      </c>
      <c r="O2140" t="s">
        <v>9</v>
      </c>
      <c r="P2140"/>
      <c r="Q2140" t="s">
        <v>10</v>
      </c>
      <c r="R2140" t="n">
        <v>12300.0</v>
      </c>
      <c r="S2140" t="n">
        <v>0.0</v>
      </c>
      <c r="T2140" t="s">
        <v>9</v>
      </c>
      <c r="U2140" t="s">
        <v>854</v>
      </c>
      <c r="V2140"/>
    </row>
    <row r="2141">
      <c r="A2141" t="s">
        <v>2173</v>
      </c>
      <c r="B2141"/>
      <c r="C2141"/>
      <c r="D2141"/>
      <c r="E2141"/>
      <c r="F2141" t="s">
        <v>3155</v>
      </c>
      <c r="G2141" t="s">
        <v>1022</v>
      </c>
      <c r="H2141" t="n">
        <v>120.2</v>
      </c>
      <c r="I2141"/>
      <c r="J2141"/>
      <c r="K2141"/>
      <c r="L2141"/>
      <c r="M2141"/>
      <c r="N2141" t="s">
        <v>19</v>
      </c>
      <c r="O2141" t="s">
        <v>9</v>
      </c>
      <c r="P2141"/>
      <c r="Q2141" t="s">
        <v>10</v>
      </c>
      <c r="R2141" t="n">
        <v>12500.0</v>
      </c>
      <c r="S2141" t="n">
        <v>0.0</v>
      </c>
      <c r="T2141" t="s">
        <v>9</v>
      </c>
      <c r="U2141" t="s">
        <v>854</v>
      </c>
      <c r="V2141"/>
    </row>
    <row r="2142">
      <c r="A2142" t="s">
        <v>2173</v>
      </c>
      <c r="B2142"/>
      <c r="C2142" t="s">
        <v>3156</v>
      </c>
      <c r="D2142" t="s">
        <v>4</v>
      </c>
      <c r="E2142" t="s">
        <v>1745</v>
      </c>
      <c r="F2142" t="s">
        <v>3157</v>
      </c>
      <c r="G2142" t="s">
        <v>1022</v>
      </c>
      <c r="H2142" t="n">
        <v>119.4</v>
      </c>
      <c r="I2142">
        <f>SUM(H2143:H2144)</f>
      </c>
      <c r="J2142">
        <f>I2143+49.7</f>
      </c>
      <c r="K2142"/>
      <c r="L2142"/>
      <c r="M2142"/>
      <c r="N2142" t="s">
        <v>19</v>
      </c>
      <c r="O2142" t="s">
        <v>9</v>
      </c>
      <c r="P2142"/>
      <c r="Q2142" t="s">
        <v>10</v>
      </c>
      <c r="R2142" t="n">
        <v>12400.0</v>
      </c>
      <c r="S2142" t="n">
        <v>1.0</v>
      </c>
      <c r="T2142" t="s">
        <v>9</v>
      </c>
      <c r="U2142" t="s">
        <v>854</v>
      </c>
      <c r="V2142"/>
    </row>
    <row r="2143">
      <c r="A2143" t="s">
        <v>2173</v>
      </c>
      <c r="B2143"/>
      <c r="C2143"/>
      <c r="D2143"/>
      <c r="E2143"/>
      <c r="F2143" t="s">
        <v>3158</v>
      </c>
      <c r="G2143" t="s">
        <v>1022</v>
      </c>
      <c r="H2143" t="n">
        <v>117.2</v>
      </c>
      <c r="I2143"/>
      <c r="J2143"/>
      <c r="K2143"/>
      <c r="L2143"/>
      <c r="M2143"/>
      <c r="N2143" t="s">
        <v>19</v>
      </c>
      <c r="O2143" t="s">
        <v>9</v>
      </c>
      <c r="P2143"/>
      <c r="Q2143" t="s">
        <v>10</v>
      </c>
      <c r="R2143" t="n">
        <v>12200.0</v>
      </c>
      <c r="S2143" t="n">
        <v>0.0</v>
      </c>
      <c r="T2143" t="s">
        <v>9</v>
      </c>
      <c r="U2143" t="s">
        <v>854</v>
      </c>
      <c r="V2143"/>
    </row>
    <row r="2144">
      <c r="A2144" t="s">
        <v>2173</v>
      </c>
      <c r="B2144"/>
      <c r="C2144" t="s">
        <v>3159</v>
      </c>
      <c r="D2144" t="s">
        <v>4</v>
      </c>
      <c r="E2144" t="s">
        <v>1745</v>
      </c>
      <c r="F2144" t="s">
        <v>3160</v>
      </c>
      <c r="G2144" t="s">
        <v>1022</v>
      </c>
      <c r="H2144" t="n">
        <v>116.8</v>
      </c>
      <c r="I2144">
        <f>SUM(H2145:H2146)</f>
      </c>
      <c r="J2144">
        <f>I2145+49.7</f>
      </c>
      <c r="K2144"/>
      <c r="L2144"/>
      <c r="M2144"/>
      <c r="N2144" t="s">
        <v>19</v>
      </c>
      <c r="O2144" t="s">
        <v>9</v>
      </c>
      <c r="P2144"/>
      <c r="Q2144" t="s">
        <v>10</v>
      </c>
      <c r="R2144" t="n">
        <v>12100.0</v>
      </c>
      <c r="S2144" t="n">
        <v>0.0</v>
      </c>
      <c r="T2144" t="s">
        <v>9</v>
      </c>
      <c r="U2144" t="s">
        <v>854</v>
      </c>
      <c r="V2144"/>
    </row>
    <row r="2145">
      <c r="A2145" t="s">
        <v>2173</v>
      </c>
      <c r="B2145"/>
      <c r="C2145"/>
      <c r="D2145"/>
      <c r="E2145"/>
      <c r="F2145" t="s">
        <v>3161</v>
      </c>
      <c r="G2145" t="s">
        <v>1022</v>
      </c>
      <c r="H2145" t="n">
        <v>115.4</v>
      </c>
      <c r="I2145"/>
      <c r="J2145"/>
      <c r="K2145"/>
      <c r="L2145"/>
      <c r="M2145"/>
      <c r="N2145" t="s">
        <v>19</v>
      </c>
      <c r="O2145" t="s">
        <v>9</v>
      </c>
      <c r="P2145"/>
      <c r="Q2145" t="s">
        <v>10</v>
      </c>
      <c r="R2145" t="n">
        <v>12000.0</v>
      </c>
      <c r="S2145" t="n">
        <v>0.0</v>
      </c>
      <c r="T2145" t="s">
        <v>9</v>
      </c>
      <c r="U2145" t="s">
        <v>854</v>
      </c>
      <c r="V2145"/>
    </row>
    <row r="2146">
      <c r="A2146" t="s">
        <v>2173</v>
      </c>
      <c r="B2146"/>
      <c r="C2146" t="s">
        <v>3162</v>
      </c>
      <c r="D2146" t="s">
        <v>4</v>
      </c>
      <c r="E2146" t="s">
        <v>1745</v>
      </c>
      <c r="F2146" t="s">
        <v>3163</v>
      </c>
      <c r="G2146" t="s">
        <v>1022</v>
      </c>
      <c r="H2146" t="n">
        <v>115.8</v>
      </c>
      <c r="I2146">
        <f>SUM(H2147:H2148)</f>
      </c>
      <c r="J2146">
        <f>I2147+49.7</f>
      </c>
      <c r="K2146"/>
      <c r="L2146"/>
      <c r="M2146"/>
      <c r="N2146" t="s">
        <v>19</v>
      </c>
      <c r="O2146" t="s">
        <v>9</v>
      </c>
      <c r="P2146"/>
      <c r="Q2146" t="s">
        <v>10</v>
      </c>
      <c r="R2146" t="n">
        <v>12000.0</v>
      </c>
      <c r="S2146" t="n">
        <v>0.0</v>
      </c>
      <c r="T2146" t="s">
        <v>9</v>
      </c>
      <c r="U2146" t="s">
        <v>854</v>
      </c>
      <c r="V2146"/>
    </row>
    <row r="2147">
      <c r="A2147" t="s">
        <v>2173</v>
      </c>
      <c r="B2147"/>
      <c r="C2147"/>
      <c r="D2147"/>
      <c r="E2147"/>
      <c r="F2147" t="s">
        <v>3164</v>
      </c>
      <c r="G2147" t="s">
        <v>1022</v>
      </c>
      <c r="H2147" t="n">
        <v>116.8</v>
      </c>
      <c r="I2147"/>
      <c r="J2147"/>
      <c r="K2147"/>
      <c r="L2147"/>
      <c r="M2147"/>
      <c r="N2147" t="s">
        <v>19</v>
      </c>
      <c r="O2147" t="s">
        <v>9</v>
      </c>
      <c r="P2147"/>
      <c r="Q2147" t="s">
        <v>10</v>
      </c>
      <c r="R2147" t="n">
        <v>12100.0</v>
      </c>
      <c r="S2147" t="n">
        <v>0.0</v>
      </c>
      <c r="T2147" t="s">
        <v>9</v>
      </c>
      <c r="U2147" t="s">
        <v>854</v>
      </c>
      <c r="V2147"/>
    </row>
    <row r="2148">
      <c r="A2148" t="s">
        <v>2173</v>
      </c>
      <c r="B2148"/>
      <c r="C2148" t="s">
        <v>3165</v>
      </c>
      <c r="D2148" t="s">
        <v>4</v>
      </c>
      <c r="E2148" t="s">
        <v>1745</v>
      </c>
      <c r="F2148" t="s">
        <v>3166</v>
      </c>
      <c r="G2148" t="s">
        <v>1022</v>
      </c>
      <c r="H2148" t="n">
        <v>117.4</v>
      </c>
      <c r="I2148">
        <f>SUM(H2149:H2150)</f>
      </c>
      <c r="J2148">
        <f>I2149+49.7</f>
      </c>
      <c r="K2148"/>
      <c r="L2148"/>
      <c r="M2148"/>
      <c r="N2148" t="s">
        <v>19</v>
      </c>
      <c r="O2148" t="s">
        <v>9</v>
      </c>
      <c r="P2148"/>
      <c r="Q2148" t="s">
        <v>10</v>
      </c>
      <c r="R2148" t="n">
        <v>12200.0</v>
      </c>
      <c r="S2148" t="n">
        <v>0.0</v>
      </c>
      <c r="T2148" t="s">
        <v>9</v>
      </c>
      <c r="U2148" t="s">
        <v>854</v>
      </c>
      <c r="V2148"/>
    </row>
    <row r="2149">
      <c r="A2149" t="s">
        <v>2173</v>
      </c>
      <c r="B2149"/>
      <c r="C2149"/>
      <c r="D2149"/>
      <c r="E2149"/>
      <c r="F2149" t="s">
        <v>3167</v>
      </c>
      <c r="G2149" t="s">
        <v>1022</v>
      </c>
      <c r="H2149" t="n">
        <v>116.0</v>
      </c>
      <c r="I2149"/>
      <c r="J2149"/>
      <c r="K2149"/>
      <c r="L2149"/>
      <c r="M2149"/>
      <c r="N2149" t="s">
        <v>19</v>
      </c>
      <c r="O2149" t="s">
        <v>9</v>
      </c>
      <c r="P2149"/>
      <c r="Q2149" t="s">
        <v>10</v>
      </c>
      <c r="R2149" t="n">
        <v>12000.0</v>
      </c>
      <c r="S2149" t="n">
        <v>0.0</v>
      </c>
      <c r="T2149" t="s">
        <v>9</v>
      </c>
      <c r="U2149" t="s">
        <v>854</v>
      </c>
      <c r="V2149"/>
    </row>
    <row r="2150">
      <c r="A2150" t="s">
        <v>2173</v>
      </c>
      <c r="B2150"/>
      <c r="C2150" t="s">
        <v>3168</v>
      </c>
      <c r="D2150" t="s">
        <v>4</v>
      </c>
      <c r="E2150" t="s">
        <v>1757</v>
      </c>
      <c r="F2150" t="s">
        <v>3169</v>
      </c>
      <c r="G2150" t="s">
        <v>3170</v>
      </c>
      <c r="H2150" t="n">
        <v>129.5</v>
      </c>
      <c r="I2150">
        <f>SUM(H2151:H2152)</f>
      </c>
      <c r="J2150">
        <f>I2151+50.2</f>
      </c>
      <c r="K2150"/>
      <c r="L2150"/>
      <c r="M2150"/>
      <c r="N2150" t="s">
        <v>19</v>
      </c>
      <c r="O2150" t="s">
        <v>9</v>
      </c>
      <c r="P2150"/>
      <c r="Q2150" t="s">
        <v>10</v>
      </c>
      <c r="R2150" t="n">
        <v>11900.0</v>
      </c>
      <c r="S2150" t="n">
        <v>0.0</v>
      </c>
      <c r="T2150" t="s">
        <v>9</v>
      </c>
      <c r="U2150" t="s">
        <v>854</v>
      </c>
      <c r="V2150"/>
    </row>
    <row r="2151">
      <c r="A2151" t="s">
        <v>2173</v>
      </c>
      <c r="B2151"/>
      <c r="C2151"/>
      <c r="D2151"/>
      <c r="E2151"/>
      <c r="F2151" t="s">
        <v>3171</v>
      </c>
      <c r="G2151" t="s">
        <v>3170</v>
      </c>
      <c r="H2151" t="n">
        <v>125.5</v>
      </c>
      <c r="I2151"/>
      <c r="J2151"/>
      <c r="K2151"/>
      <c r="L2151"/>
      <c r="M2151"/>
      <c r="N2151" t="s">
        <v>19</v>
      </c>
      <c r="O2151" t="s">
        <v>9</v>
      </c>
      <c r="P2151"/>
      <c r="Q2151" t="s">
        <v>10</v>
      </c>
      <c r="R2151" t="n">
        <v>11500.0</v>
      </c>
      <c r="S2151" t="n">
        <v>0.0</v>
      </c>
      <c r="T2151" t="s">
        <v>9</v>
      </c>
      <c r="U2151" t="s">
        <v>854</v>
      </c>
      <c r="V2151"/>
    </row>
    <row r="2152">
      <c r="A2152" t="s">
        <v>2173</v>
      </c>
      <c r="B2152"/>
      <c r="C2152" t="s">
        <v>3172</v>
      </c>
      <c r="D2152" t="s">
        <v>4</v>
      </c>
      <c r="E2152" t="s">
        <v>1745</v>
      </c>
      <c r="F2152" t="s">
        <v>3173</v>
      </c>
      <c r="G2152" t="s">
        <v>3174</v>
      </c>
      <c r="H2152" t="n">
        <v>112.1</v>
      </c>
      <c r="I2152">
        <f>SUM(H2153:H2154)</f>
      </c>
      <c r="J2152">
        <f>I2153+49.5</f>
      </c>
      <c r="K2152"/>
      <c r="L2152"/>
      <c r="M2152"/>
      <c r="N2152" t="s">
        <v>19</v>
      </c>
      <c r="O2152" t="s">
        <v>9</v>
      </c>
      <c r="P2152"/>
      <c r="Q2152" t="s">
        <v>10</v>
      </c>
      <c r="R2152" t="n">
        <v>12000.0</v>
      </c>
      <c r="S2152" t="n">
        <v>0.0</v>
      </c>
      <c r="T2152" t="s">
        <v>9</v>
      </c>
      <c r="U2152" t="s">
        <v>854</v>
      </c>
      <c r="V2152"/>
    </row>
    <row r="2153">
      <c r="A2153" t="s">
        <v>2173</v>
      </c>
      <c r="B2153"/>
      <c r="C2153"/>
      <c r="D2153"/>
      <c r="E2153"/>
      <c r="F2153" t="s">
        <v>3175</v>
      </c>
      <c r="G2153" t="s">
        <v>3174</v>
      </c>
      <c r="H2153" t="n">
        <v>112.3</v>
      </c>
      <c r="I2153"/>
      <c r="J2153"/>
      <c r="K2153"/>
      <c r="L2153"/>
      <c r="M2153"/>
      <c r="N2153" t="s">
        <v>19</v>
      </c>
      <c r="O2153" t="s">
        <v>9</v>
      </c>
      <c r="P2153"/>
      <c r="Q2153" t="s">
        <v>10</v>
      </c>
      <c r="R2153" t="n">
        <v>12100.0</v>
      </c>
      <c r="S2153" t="n">
        <v>0.0</v>
      </c>
      <c r="T2153" t="s">
        <v>9</v>
      </c>
      <c r="U2153" t="s">
        <v>854</v>
      </c>
      <c r="V2153"/>
    </row>
    <row r="2154">
      <c r="A2154" t="s">
        <v>2173</v>
      </c>
      <c r="B2154"/>
      <c r="C2154" t="s">
        <v>3176</v>
      </c>
      <c r="D2154" t="s">
        <v>4</v>
      </c>
      <c r="E2154" t="s">
        <v>1745</v>
      </c>
      <c r="F2154" t="s">
        <v>3177</v>
      </c>
      <c r="G2154" t="s">
        <v>3174</v>
      </c>
      <c r="H2154" t="n">
        <v>112.3</v>
      </c>
      <c r="I2154">
        <f>SUM(H2155:H2156)</f>
      </c>
      <c r="J2154">
        <f>I2155+49.5</f>
      </c>
      <c r="K2154"/>
      <c r="L2154"/>
      <c r="M2154"/>
      <c r="N2154" t="s">
        <v>19</v>
      </c>
      <c r="O2154" t="s">
        <v>9</v>
      </c>
      <c r="P2154"/>
      <c r="Q2154" t="s">
        <v>10</v>
      </c>
      <c r="R2154" t="n">
        <v>12100.0</v>
      </c>
      <c r="S2154" t="n">
        <v>0.0</v>
      </c>
      <c r="T2154" t="s">
        <v>9</v>
      </c>
      <c r="U2154" t="s">
        <v>854</v>
      </c>
      <c r="V2154"/>
    </row>
    <row r="2155">
      <c r="A2155" t="s">
        <v>2173</v>
      </c>
      <c r="B2155"/>
      <c r="C2155"/>
      <c r="D2155"/>
      <c r="E2155"/>
      <c r="F2155" t="s">
        <v>3178</v>
      </c>
      <c r="G2155" t="s">
        <v>3174</v>
      </c>
      <c r="H2155" t="n">
        <v>111.1</v>
      </c>
      <c r="I2155"/>
      <c r="J2155"/>
      <c r="K2155"/>
      <c r="L2155"/>
      <c r="M2155"/>
      <c r="N2155" t="s">
        <v>19</v>
      </c>
      <c r="O2155" t="s">
        <v>9</v>
      </c>
      <c r="P2155"/>
      <c r="Q2155" t="s">
        <v>10</v>
      </c>
      <c r="R2155" t="n">
        <v>11900.0</v>
      </c>
      <c r="S2155" t="n">
        <v>0.0</v>
      </c>
      <c r="T2155" t="s">
        <v>9</v>
      </c>
      <c r="U2155" t="s">
        <v>854</v>
      </c>
      <c r="V2155"/>
    </row>
    <row r="2156">
      <c r="A2156" t="s">
        <v>2173</v>
      </c>
      <c r="B2156"/>
      <c r="C2156" t="s">
        <v>3179</v>
      </c>
      <c r="D2156" t="s">
        <v>4</v>
      </c>
      <c r="E2156" t="s">
        <v>1745</v>
      </c>
      <c r="F2156" t="s">
        <v>3180</v>
      </c>
      <c r="G2156" t="s">
        <v>3174</v>
      </c>
      <c r="H2156" t="n">
        <v>112.3</v>
      </c>
      <c r="I2156">
        <f>SUM(H2157:H2158)</f>
      </c>
      <c r="J2156">
        <f>I2157+49.5</f>
      </c>
      <c r="K2156"/>
      <c r="L2156"/>
      <c r="M2156"/>
      <c r="N2156" t="s">
        <v>19</v>
      </c>
      <c r="O2156" t="s">
        <v>9</v>
      </c>
      <c r="P2156"/>
      <c r="Q2156" t="s">
        <v>10</v>
      </c>
      <c r="R2156" t="n">
        <v>12100.0</v>
      </c>
      <c r="S2156" t="n">
        <v>0.0</v>
      </c>
      <c r="T2156" t="s">
        <v>9</v>
      </c>
      <c r="U2156" t="s">
        <v>854</v>
      </c>
      <c r="V2156"/>
    </row>
    <row r="2157">
      <c r="A2157" t="s">
        <v>2173</v>
      </c>
      <c r="B2157"/>
      <c r="C2157"/>
      <c r="D2157"/>
      <c r="E2157"/>
      <c r="F2157" t="s">
        <v>3181</v>
      </c>
      <c r="G2157" t="s">
        <v>3174</v>
      </c>
      <c r="H2157" t="n">
        <v>112.5</v>
      </c>
      <c r="I2157"/>
      <c r="J2157"/>
      <c r="K2157"/>
      <c r="L2157"/>
      <c r="M2157"/>
      <c r="N2157" t="s">
        <v>19</v>
      </c>
      <c r="O2157" t="s">
        <v>9</v>
      </c>
      <c r="P2157"/>
      <c r="Q2157" t="s">
        <v>10</v>
      </c>
      <c r="R2157" t="n">
        <v>12100.0</v>
      </c>
      <c r="S2157" t="n">
        <v>0.0</v>
      </c>
      <c r="T2157" t="s">
        <v>9</v>
      </c>
      <c r="U2157" t="s">
        <v>854</v>
      </c>
      <c r="V2157"/>
    </row>
    <row r="2158">
      <c r="A2158" t="s">
        <v>2173</v>
      </c>
      <c r="B2158"/>
      <c r="C2158" t="s">
        <v>3182</v>
      </c>
      <c r="D2158" t="s">
        <v>4</v>
      </c>
      <c r="E2158" t="s">
        <v>1745</v>
      </c>
      <c r="F2158" t="s">
        <v>3183</v>
      </c>
      <c r="G2158" t="s">
        <v>3174</v>
      </c>
      <c r="H2158" t="n">
        <v>111.7</v>
      </c>
      <c r="I2158">
        <f>SUM(H2159:H2160)</f>
      </c>
      <c r="J2158">
        <f>I2159+49.5</f>
      </c>
      <c r="K2158"/>
      <c r="L2158"/>
      <c r="M2158"/>
      <c r="N2158" t="s">
        <v>19</v>
      </c>
      <c r="O2158" t="s">
        <v>9</v>
      </c>
      <c r="P2158"/>
      <c r="Q2158" t="s">
        <v>10</v>
      </c>
      <c r="R2158" t="n">
        <v>12000.0</v>
      </c>
      <c r="S2158" t="n">
        <v>0.0</v>
      </c>
      <c r="T2158" t="s">
        <v>9</v>
      </c>
      <c r="U2158" t="s">
        <v>854</v>
      </c>
      <c r="V2158"/>
    </row>
    <row r="2159">
      <c r="A2159" t="s">
        <v>2173</v>
      </c>
      <c r="B2159"/>
      <c r="C2159"/>
      <c r="D2159"/>
      <c r="E2159"/>
      <c r="F2159" t="s">
        <v>3184</v>
      </c>
      <c r="G2159" t="s">
        <v>3174</v>
      </c>
      <c r="H2159" t="n">
        <v>112.5</v>
      </c>
      <c r="I2159"/>
      <c r="J2159"/>
      <c r="K2159"/>
      <c r="L2159"/>
      <c r="M2159"/>
      <c r="N2159" t="s">
        <v>19</v>
      </c>
      <c r="O2159" t="s">
        <v>9</v>
      </c>
      <c r="P2159"/>
      <c r="Q2159" t="s">
        <v>10</v>
      </c>
      <c r="R2159" t="n">
        <v>12100.0</v>
      </c>
      <c r="S2159" t="n">
        <v>0.0</v>
      </c>
      <c r="T2159" t="s">
        <v>9</v>
      </c>
      <c r="U2159" t="s">
        <v>854</v>
      </c>
      <c r="V2159"/>
    </row>
    <row r="2160">
      <c r="A2160" t="s">
        <v>2173</v>
      </c>
      <c r="B2160"/>
      <c r="C2160" t="s">
        <v>3185</v>
      </c>
      <c r="D2160" t="s">
        <v>4</v>
      </c>
      <c r="E2160" t="s">
        <v>1745</v>
      </c>
      <c r="F2160" t="s">
        <v>3186</v>
      </c>
      <c r="G2160" t="s">
        <v>3174</v>
      </c>
      <c r="H2160" t="n">
        <v>112.9</v>
      </c>
      <c r="I2160">
        <f>SUM(H2161:H2162)</f>
      </c>
      <c r="J2160">
        <f>I2161+49.5</f>
      </c>
      <c r="K2160"/>
      <c r="L2160"/>
      <c r="M2160"/>
      <c r="N2160" t="s">
        <v>19</v>
      </c>
      <c r="O2160" t="s">
        <v>9</v>
      </c>
      <c r="P2160"/>
      <c r="Q2160" t="s">
        <v>10</v>
      </c>
      <c r="R2160" t="n">
        <v>12100.0</v>
      </c>
      <c r="S2160" t="n">
        <v>0.0</v>
      </c>
      <c r="T2160" t="s">
        <v>9</v>
      </c>
      <c r="U2160" t="s">
        <v>854</v>
      </c>
      <c r="V2160"/>
    </row>
    <row r="2161">
      <c r="A2161" t="s">
        <v>2173</v>
      </c>
      <c r="B2161"/>
      <c r="C2161"/>
      <c r="D2161"/>
      <c r="E2161"/>
      <c r="F2161" t="s">
        <v>3187</v>
      </c>
      <c r="G2161" t="s">
        <v>3174</v>
      </c>
      <c r="H2161" t="n">
        <v>112.7</v>
      </c>
      <c r="I2161"/>
      <c r="J2161"/>
      <c r="K2161"/>
      <c r="L2161"/>
      <c r="M2161"/>
      <c r="N2161" t="s">
        <v>19</v>
      </c>
      <c r="O2161" t="s">
        <v>9</v>
      </c>
      <c r="P2161"/>
      <c r="Q2161" t="s">
        <v>10</v>
      </c>
      <c r="R2161" t="n">
        <v>12100.0</v>
      </c>
      <c r="S2161" t="n">
        <v>0.0</v>
      </c>
      <c r="T2161" t="s">
        <v>9</v>
      </c>
      <c r="U2161" t="s">
        <v>854</v>
      </c>
      <c r="V2161"/>
    </row>
    <row r="2162">
      <c r="A2162" t="s">
        <v>2173</v>
      </c>
      <c r="B2162"/>
      <c r="C2162" t="s">
        <v>3188</v>
      </c>
      <c r="D2162" t="s">
        <v>4</v>
      </c>
      <c r="E2162" t="s">
        <v>1745</v>
      </c>
      <c r="F2162" t="s">
        <v>3189</v>
      </c>
      <c r="G2162" t="s">
        <v>3174</v>
      </c>
      <c r="H2162" t="n">
        <v>110.5</v>
      </c>
      <c r="I2162">
        <f>SUM(H2163:H2164)</f>
      </c>
      <c r="J2162">
        <f>I2163+49.5</f>
      </c>
      <c r="K2162"/>
      <c r="L2162"/>
      <c r="M2162"/>
      <c r="N2162" t="s">
        <v>19</v>
      </c>
      <c r="O2162" t="s">
        <v>9</v>
      </c>
      <c r="P2162"/>
      <c r="Q2162" t="s">
        <v>10</v>
      </c>
      <c r="R2162" t="n">
        <v>11900.0</v>
      </c>
      <c r="S2162" t="n">
        <v>1.0</v>
      </c>
      <c r="T2162" t="s">
        <v>9</v>
      </c>
      <c r="U2162" t="s">
        <v>854</v>
      </c>
      <c r="V2162"/>
    </row>
    <row r="2163">
      <c r="A2163" t="s">
        <v>2173</v>
      </c>
      <c r="B2163"/>
      <c r="C2163"/>
      <c r="D2163"/>
      <c r="E2163"/>
      <c r="F2163" t="s">
        <v>3190</v>
      </c>
      <c r="G2163" t="s">
        <v>3174</v>
      </c>
      <c r="H2163" t="n">
        <v>109.9</v>
      </c>
      <c r="I2163"/>
      <c r="J2163"/>
      <c r="K2163"/>
      <c r="L2163"/>
      <c r="M2163"/>
      <c r="N2163" t="s">
        <v>19</v>
      </c>
      <c r="O2163" t="s">
        <v>9</v>
      </c>
      <c r="P2163"/>
      <c r="Q2163" t="s">
        <v>10</v>
      </c>
      <c r="R2163" t="n">
        <v>11800.0</v>
      </c>
      <c r="S2163" t="n">
        <v>1.0</v>
      </c>
      <c r="T2163" t="s">
        <v>9</v>
      </c>
      <c r="U2163" t="s">
        <v>854</v>
      </c>
      <c r="V2163"/>
    </row>
    <row r="2164">
      <c r="A2164" t="s">
        <v>2173</v>
      </c>
      <c r="B2164"/>
      <c r="C2164" t="s">
        <v>3191</v>
      </c>
      <c r="D2164" t="s">
        <v>4</v>
      </c>
      <c r="E2164" t="s">
        <v>1689</v>
      </c>
      <c r="F2164" t="s">
        <v>3192</v>
      </c>
      <c r="G2164" t="s">
        <v>787</v>
      </c>
      <c r="H2164" t="n">
        <v>92.4</v>
      </c>
      <c r="I2164">
        <f>SUM(H2165:H2168)</f>
      </c>
      <c r="J2164">
        <f>I2165+63.4</f>
      </c>
      <c r="K2164"/>
      <c r="L2164"/>
      <c r="M2164"/>
      <c r="N2164" t="s">
        <v>19</v>
      </c>
      <c r="O2164" t="s">
        <v>9</v>
      </c>
      <c r="P2164"/>
      <c r="Q2164" t="s">
        <v>10</v>
      </c>
      <c r="R2164" t="n">
        <v>12600.0</v>
      </c>
      <c r="S2164" t="n">
        <v>0.0</v>
      </c>
      <c r="T2164" t="s">
        <v>9</v>
      </c>
      <c r="U2164" t="s">
        <v>854</v>
      </c>
      <c r="V2164"/>
    </row>
    <row r="2165">
      <c r="A2165" t="s">
        <v>2173</v>
      </c>
      <c r="B2165"/>
      <c r="C2165"/>
      <c r="D2165"/>
      <c r="E2165"/>
      <c r="F2165" t="s">
        <v>3193</v>
      </c>
      <c r="G2165" t="s">
        <v>787</v>
      </c>
      <c r="H2165" t="n">
        <v>91.6</v>
      </c>
      <c r="I2165"/>
      <c r="J2165"/>
      <c r="K2165"/>
      <c r="L2165"/>
      <c r="M2165"/>
      <c r="N2165" t="s">
        <v>19</v>
      </c>
      <c r="O2165" t="s">
        <v>9</v>
      </c>
      <c r="P2165"/>
      <c r="Q2165" t="s">
        <v>10</v>
      </c>
      <c r="R2165" t="n">
        <v>12500.0</v>
      </c>
      <c r="S2165" t="n">
        <v>0.0</v>
      </c>
      <c r="T2165" t="s">
        <v>9</v>
      </c>
      <c r="U2165" t="s">
        <v>854</v>
      </c>
      <c r="V2165"/>
    </row>
    <row r="2166">
      <c r="A2166" t="s">
        <v>2173</v>
      </c>
      <c r="B2166"/>
      <c r="C2166"/>
      <c r="D2166"/>
      <c r="E2166"/>
      <c r="F2166" t="s">
        <v>3194</v>
      </c>
      <c r="G2166" t="s">
        <v>787</v>
      </c>
      <c r="H2166" t="n">
        <v>92.6</v>
      </c>
      <c r="I2166"/>
      <c r="J2166"/>
      <c r="K2166"/>
      <c r="L2166"/>
      <c r="M2166"/>
      <c r="N2166" t="s">
        <v>19</v>
      </c>
      <c r="O2166" t="s">
        <v>9</v>
      </c>
      <c r="P2166"/>
      <c r="Q2166" t="s">
        <v>10</v>
      </c>
      <c r="R2166" t="n">
        <v>12600.0</v>
      </c>
      <c r="S2166" t="n">
        <v>0.0</v>
      </c>
      <c r="T2166" t="s">
        <v>9</v>
      </c>
      <c r="U2166" t="s">
        <v>854</v>
      </c>
      <c r="V2166"/>
    </row>
    <row r="2167">
      <c r="A2167" t="s">
        <v>2173</v>
      </c>
      <c r="B2167"/>
      <c r="C2167"/>
      <c r="D2167"/>
      <c r="E2167"/>
      <c r="F2167" t="s">
        <v>3195</v>
      </c>
      <c r="G2167" t="s">
        <v>787</v>
      </c>
      <c r="H2167" t="n">
        <v>89.2</v>
      </c>
      <c r="I2167"/>
      <c r="J2167"/>
      <c r="K2167"/>
      <c r="L2167"/>
      <c r="M2167"/>
      <c r="N2167" t="s">
        <v>19</v>
      </c>
      <c r="O2167" t="s">
        <v>9</v>
      </c>
      <c r="P2167"/>
      <c r="Q2167" t="s">
        <v>10</v>
      </c>
      <c r="R2167" t="n">
        <v>12100.0</v>
      </c>
      <c r="S2167" t="n">
        <v>0.0</v>
      </c>
      <c r="T2167" t="s">
        <v>9</v>
      </c>
      <c r="U2167" t="s">
        <v>854</v>
      </c>
      <c r="V2167"/>
    </row>
    <row r="2168">
      <c r="A2168" t="s">
        <v>2173</v>
      </c>
      <c r="B2168"/>
      <c r="C2168" t="s">
        <v>3196</v>
      </c>
      <c r="D2168" t="s">
        <v>4</v>
      </c>
      <c r="E2168" t="s">
        <v>1689</v>
      </c>
      <c r="F2168" t="s">
        <v>3197</v>
      </c>
      <c r="G2168" t="s">
        <v>787</v>
      </c>
      <c r="H2168" t="n">
        <v>95.2</v>
      </c>
      <c r="I2168">
        <f>SUM(H2169:H2172)</f>
      </c>
      <c r="J2168">
        <f>I2169+63.4</f>
      </c>
      <c r="K2168"/>
      <c r="L2168"/>
      <c r="M2168"/>
      <c r="N2168" t="s">
        <v>19</v>
      </c>
      <c r="O2168" t="s">
        <v>9</v>
      </c>
      <c r="P2168"/>
      <c r="Q2168" t="s">
        <v>10</v>
      </c>
      <c r="R2168" t="n">
        <v>13000.0</v>
      </c>
      <c r="S2168" t="n">
        <v>0.0</v>
      </c>
      <c r="T2168" t="s">
        <v>9</v>
      </c>
      <c r="U2168" t="s">
        <v>854</v>
      </c>
      <c r="V2168"/>
    </row>
    <row r="2169">
      <c r="A2169" t="s">
        <v>2173</v>
      </c>
      <c r="B2169"/>
      <c r="C2169"/>
      <c r="D2169"/>
      <c r="E2169"/>
      <c r="F2169" t="s">
        <v>3198</v>
      </c>
      <c r="G2169" t="s">
        <v>787</v>
      </c>
      <c r="H2169" t="n">
        <v>95.2</v>
      </c>
      <c r="I2169"/>
      <c r="J2169"/>
      <c r="K2169"/>
      <c r="L2169"/>
      <c r="M2169"/>
      <c r="N2169" t="s">
        <v>19</v>
      </c>
      <c r="O2169" t="s">
        <v>9</v>
      </c>
      <c r="P2169"/>
      <c r="Q2169" t="s">
        <v>10</v>
      </c>
      <c r="R2169" t="n">
        <v>13000.0</v>
      </c>
      <c r="S2169" t="n">
        <v>0.0</v>
      </c>
      <c r="T2169" t="s">
        <v>9</v>
      </c>
      <c r="U2169" t="s">
        <v>854</v>
      </c>
      <c r="V2169"/>
    </row>
    <row r="2170">
      <c r="A2170" t="s">
        <v>2173</v>
      </c>
      <c r="B2170"/>
      <c r="C2170"/>
      <c r="D2170"/>
      <c r="E2170"/>
      <c r="F2170" t="s">
        <v>3199</v>
      </c>
      <c r="G2170" t="s">
        <v>787</v>
      </c>
      <c r="H2170" t="n">
        <v>94.6</v>
      </c>
      <c r="I2170"/>
      <c r="J2170"/>
      <c r="K2170"/>
      <c r="L2170"/>
      <c r="M2170"/>
      <c r="N2170" t="s">
        <v>19</v>
      </c>
      <c r="O2170" t="s">
        <v>9</v>
      </c>
      <c r="P2170"/>
      <c r="Q2170" t="s">
        <v>10</v>
      </c>
      <c r="R2170" t="n">
        <v>12900.0</v>
      </c>
      <c r="S2170" t="n">
        <v>0.0</v>
      </c>
      <c r="T2170" t="s">
        <v>9</v>
      </c>
      <c r="U2170" t="s">
        <v>854</v>
      </c>
      <c r="V2170"/>
    </row>
    <row r="2171">
      <c r="A2171" t="s">
        <v>2173</v>
      </c>
      <c r="B2171"/>
      <c r="C2171"/>
      <c r="D2171"/>
      <c r="E2171"/>
      <c r="F2171" t="s">
        <v>3200</v>
      </c>
      <c r="G2171" t="s">
        <v>787</v>
      </c>
      <c r="H2171" t="n">
        <v>96.2</v>
      </c>
      <c r="I2171"/>
      <c r="J2171"/>
      <c r="K2171"/>
      <c r="L2171"/>
      <c r="M2171"/>
      <c r="N2171" t="s">
        <v>19</v>
      </c>
      <c r="O2171" t="s">
        <v>9</v>
      </c>
      <c r="P2171"/>
      <c r="Q2171" t="s">
        <v>10</v>
      </c>
      <c r="R2171" t="n">
        <v>13100.0</v>
      </c>
      <c r="S2171" t="n">
        <v>0.0</v>
      </c>
      <c r="T2171" t="s">
        <v>9</v>
      </c>
      <c r="U2171" t="s">
        <v>854</v>
      </c>
      <c r="V2171"/>
    </row>
    <row r="2172">
      <c r="A2172" t="s">
        <v>2173</v>
      </c>
      <c r="B2172"/>
      <c r="C2172" t="s">
        <v>3201</v>
      </c>
      <c r="D2172" t="s">
        <v>4</v>
      </c>
      <c r="E2172" t="s">
        <v>3202</v>
      </c>
      <c r="F2172" t="s">
        <v>3203</v>
      </c>
      <c r="G2172" t="s">
        <v>3204</v>
      </c>
      <c r="H2172" t="n">
        <v>114.7</v>
      </c>
      <c r="I2172">
        <f>SUM(H2173:H2176)</f>
      </c>
      <c r="J2172">
        <f>I2173+65.6</f>
      </c>
      <c r="K2172"/>
      <c r="L2172"/>
      <c r="M2172"/>
      <c r="N2172" t="s">
        <v>19</v>
      </c>
      <c r="O2172" t="s">
        <v>9</v>
      </c>
      <c r="P2172"/>
      <c r="Q2172" t="s">
        <v>10</v>
      </c>
      <c r="R2172" t="n">
        <v>12100.0</v>
      </c>
      <c r="S2172" t="n">
        <v>0.0</v>
      </c>
      <c r="T2172" t="s">
        <v>9</v>
      </c>
      <c r="U2172" t="s">
        <v>854</v>
      </c>
      <c r="V2172"/>
    </row>
    <row r="2173">
      <c r="A2173" t="s">
        <v>2173</v>
      </c>
      <c r="B2173"/>
      <c r="C2173"/>
      <c r="D2173"/>
      <c r="E2173"/>
      <c r="F2173" t="s">
        <v>3205</v>
      </c>
      <c r="G2173" t="s">
        <v>3204</v>
      </c>
      <c r="H2173" t="n">
        <v>115.5</v>
      </c>
      <c r="I2173"/>
      <c r="J2173"/>
      <c r="K2173"/>
      <c r="L2173"/>
      <c r="M2173"/>
      <c r="N2173" t="s">
        <v>19</v>
      </c>
      <c r="O2173" t="s">
        <v>9</v>
      </c>
      <c r="P2173"/>
      <c r="Q2173" t="s">
        <v>10</v>
      </c>
      <c r="R2173" t="n">
        <v>12400.0</v>
      </c>
      <c r="S2173" t="n">
        <v>0.0</v>
      </c>
      <c r="T2173" t="s">
        <v>9</v>
      </c>
      <c r="U2173" t="s">
        <v>854</v>
      </c>
      <c r="V2173"/>
    </row>
    <row r="2174">
      <c r="A2174" t="s">
        <v>2173</v>
      </c>
      <c r="B2174"/>
      <c r="C2174"/>
      <c r="D2174"/>
      <c r="E2174"/>
      <c r="F2174" t="s">
        <v>3206</v>
      </c>
      <c r="G2174" t="s">
        <v>3204</v>
      </c>
      <c r="H2174" t="n">
        <v>114.5</v>
      </c>
      <c r="I2174"/>
      <c r="J2174"/>
      <c r="K2174"/>
      <c r="L2174"/>
      <c r="M2174"/>
      <c r="N2174" t="s">
        <v>19</v>
      </c>
      <c r="O2174" t="s">
        <v>9</v>
      </c>
      <c r="P2174"/>
      <c r="Q2174" t="s">
        <v>10</v>
      </c>
      <c r="R2174" t="n">
        <v>12100.0</v>
      </c>
      <c r="S2174" t="n">
        <v>1.0</v>
      </c>
      <c r="T2174" t="s">
        <v>9</v>
      </c>
      <c r="U2174" t="s">
        <v>854</v>
      </c>
      <c r="V2174"/>
    </row>
    <row r="2175">
      <c r="A2175" t="s">
        <v>2173</v>
      </c>
      <c r="B2175"/>
      <c r="C2175"/>
      <c r="D2175"/>
      <c r="E2175"/>
      <c r="F2175" t="s">
        <v>3207</v>
      </c>
      <c r="G2175" t="s">
        <v>3204</v>
      </c>
      <c r="H2175" t="n">
        <v>117.7</v>
      </c>
      <c r="I2175"/>
      <c r="J2175"/>
      <c r="K2175"/>
      <c r="L2175"/>
      <c r="M2175"/>
      <c r="N2175" t="s">
        <v>19</v>
      </c>
      <c r="O2175" t="s">
        <v>9</v>
      </c>
      <c r="P2175"/>
      <c r="Q2175" t="s">
        <v>10</v>
      </c>
      <c r="R2175" t="n">
        <v>12400.0</v>
      </c>
      <c r="S2175" t="n">
        <v>1.0</v>
      </c>
      <c r="T2175" t="s">
        <v>9</v>
      </c>
      <c r="U2175" t="s">
        <v>854</v>
      </c>
      <c r="V2175"/>
    </row>
    <row r="2176">
      <c r="A2176" t="s">
        <v>2173</v>
      </c>
      <c r="B2176"/>
      <c r="C2176" t="s">
        <v>3208</v>
      </c>
      <c r="D2176" t="s">
        <v>4</v>
      </c>
      <c r="E2176" t="s">
        <v>3202</v>
      </c>
      <c r="F2176" t="s">
        <v>3209</v>
      </c>
      <c r="G2176" t="s">
        <v>3204</v>
      </c>
      <c r="H2176" t="n">
        <v>116.5</v>
      </c>
      <c r="I2176">
        <f>SUM(H2177:H2180)</f>
      </c>
      <c r="J2176">
        <f>I2177+65.6</f>
      </c>
      <c r="K2176"/>
      <c r="L2176"/>
      <c r="M2176"/>
      <c r="N2176" t="s">
        <v>19</v>
      </c>
      <c r="O2176" t="s">
        <v>9</v>
      </c>
      <c r="P2176"/>
      <c r="Q2176" t="s">
        <v>10</v>
      </c>
      <c r="R2176" t="n">
        <v>12300.0</v>
      </c>
      <c r="S2176" t="n">
        <v>1.0</v>
      </c>
      <c r="T2176" t="s">
        <v>9</v>
      </c>
      <c r="U2176" t="s">
        <v>854</v>
      </c>
      <c r="V2176"/>
    </row>
    <row r="2177">
      <c r="A2177" t="s">
        <v>2173</v>
      </c>
      <c r="B2177"/>
      <c r="C2177"/>
      <c r="D2177"/>
      <c r="E2177"/>
      <c r="F2177" t="s">
        <v>3210</v>
      </c>
      <c r="G2177" t="s">
        <v>3204</v>
      </c>
      <c r="H2177" t="n">
        <v>116.1</v>
      </c>
      <c r="I2177"/>
      <c r="J2177"/>
      <c r="K2177"/>
      <c r="L2177"/>
      <c r="M2177"/>
      <c r="N2177" t="s">
        <v>19</v>
      </c>
      <c r="O2177" t="s">
        <v>9</v>
      </c>
      <c r="P2177"/>
      <c r="Q2177" t="s">
        <v>10</v>
      </c>
      <c r="R2177" t="n">
        <v>12300.0</v>
      </c>
      <c r="S2177" t="n">
        <v>1.0</v>
      </c>
      <c r="T2177" t="s">
        <v>9</v>
      </c>
      <c r="U2177" t="s">
        <v>854</v>
      </c>
      <c r="V2177"/>
    </row>
    <row r="2178">
      <c r="A2178" t="s">
        <v>2173</v>
      </c>
      <c r="B2178"/>
      <c r="C2178"/>
      <c r="D2178"/>
      <c r="E2178"/>
      <c r="F2178" t="s">
        <v>3211</v>
      </c>
      <c r="G2178" t="s">
        <v>3204</v>
      </c>
      <c r="H2178" t="n">
        <v>116.7</v>
      </c>
      <c r="I2178"/>
      <c r="J2178"/>
      <c r="K2178"/>
      <c r="L2178"/>
      <c r="M2178"/>
      <c r="N2178" t="s">
        <v>19</v>
      </c>
      <c r="O2178" t="s">
        <v>9</v>
      </c>
      <c r="P2178"/>
      <c r="Q2178" t="s">
        <v>10</v>
      </c>
      <c r="R2178" t="n">
        <v>12300.0</v>
      </c>
      <c r="S2178" t="n">
        <v>0.0</v>
      </c>
      <c r="T2178" t="s">
        <v>9</v>
      </c>
      <c r="U2178" t="s">
        <v>854</v>
      </c>
      <c r="V2178"/>
    </row>
    <row r="2179">
      <c r="A2179" t="s">
        <v>2173</v>
      </c>
      <c r="B2179"/>
      <c r="C2179"/>
      <c r="D2179"/>
      <c r="E2179"/>
      <c r="F2179" t="s">
        <v>3212</v>
      </c>
      <c r="G2179" t="s">
        <v>3204</v>
      </c>
      <c r="H2179" t="n">
        <v>116.1</v>
      </c>
      <c r="I2179"/>
      <c r="J2179"/>
      <c r="K2179"/>
      <c r="L2179"/>
      <c r="M2179"/>
      <c r="N2179" t="s">
        <v>19</v>
      </c>
      <c r="O2179" t="s">
        <v>9</v>
      </c>
      <c r="P2179"/>
      <c r="Q2179" t="s">
        <v>10</v>
      </c>
      <c r="R2179" t="n">
        <v>12300.0</v>
      </c>
      <c r="S2179" t="n">
        <v>0.0</v>
      </c>
      <c r="T2179" t="s">
        <v>9</v>
      </c>
      <c r="U2179" t="s">
        <v>854</v>
      </c>
      <c r="V2179"/>
    </row>
    <row r="2180">
      <c r="A2180" t="s">
        <v>2173</v>
      </c>
      <c r="B2180"/>
      <c r="C2180" t="s">
        <v>3213</v>
      </c>
      <c r="D2180" t="s">
        <v>4</v>
      </c>
      <c r="E2180" t="s">
        <v>3202</v>
      </c>
      <c r="F2180" t="s">
        <v>3214</v>
      </c>
      <c r="G2180" t="s">
        <v>3215</v>
      </c>
      <c r="H2180" t="n">
        <v>109.6</v>
      </c>
      <c r="I2180">
        <f>SUM(H2181:H2184)</f>
      </c>
      <c r="J2180">
        <f>I2181+65.2</f>
      </c>
      <c r="K2180"/>
      <c r="L2180"/>
      <c r="M2180"/>
      <c r="N2180" t="s">
        <v>19</v>
      </c>
      <c r="O2180" t="s">
        <v>9</v>
      </c>
      <c r="P2180"/>
      <c r="Q2180" t="s">
        <v>10</v>
      </c>
      <c r="R2180" t="n">
        <v>11400.0</v>
      </c>
      <c r="S2180" t="n">
        <v>0.0</v>
      </c>
      <c r="T2180" t="s">
        <v>9</v>
      </c>
      <c r="U2180" t="s">
        <v>854</v>
      </c>
      <c r="V2180"/>
    </row>
    <row r="2181">
      <c r="A2181" t="s">
        <v>2173</v>
      </c>
      <c r="B2181"/>
      <c r="C2181"/>
      <c r="D2181"/>
      <c r="E2181"/>
      <c r="F2181" t="s">
        <v>3216</v>
      </c>
      <c r="G2181" t="s">
        <v>3215</v>
      </c>
      <c r="H2181" t="n">
        <v>113.6</v>
      </c>
      <c r="I2181"/>
      <c r="J2181"/>
      <c r="K2181"/>
      <c r="L2181"/>
      <c r="M2181"/>
      <c r="N2181" t="s">
        <v>19</v>
      </c>
      <c r="O2181" t="s">
        <v>9</v>
      </c>
      <c r="P2181"/>
      <c r="Q2181" t="s">
        <v>10</v>
      </c>
      <c r="R2181" t="n">
        <v>11800.0</v>
      </c>
      <c r="S2181" t="n">
        <v>0.0</v>
      </c>
      <c r="T2181" t="s">
        <v>9</v>
      </c>
      <c r="U2181" t="s">
        <v>854</v>
      </c>
      <c r="V2181"/>
    </row>
    <row r="2182">
      <c r="A2182" t="s">
        <v>2173</v>
      </c>
      <c r="B2182"/>
      <c r="C2182"/>
      <c r="D2182"/>
      <c r="E2182"/>
      <c r="F2182" t="s">
        <v>3217</v>
      </c>
      <c r="G2182" t="s">
        <v>3215</v>
      </c>
      <c r="H2182" t="n">
        <v>110.0</v>
      </c>
      <c r="I2182"/>
      <c r="J2182"/>
      <c r="K2182"/>
      <c r="L2182"/>
      <c r="M2182"/>
      <c r="N2182" t="s">
        <v>19</v>
      </c>
      <c r="O2182" t="s">
        <v>9</v>
      </c>
      <c r="P2182"/>
      <c r="Q2182" t="s">
        <v>10</v>
      </c>
      <c r="R2182" t="n">
        <v>11500.0</v>
      </c>
      <c r="S2182" t="n">
        <v>0.0</v>
      </c>
      <c r="T2182" t="s">
        <v>9</v>
      </c>
      <c r="U2182" t="s">
        <v>854</v>
      </c>
      <c r="V2182"/>
    </row>
    <row r="2183">
      <c r="A2183" t="s">
        <v>2173</v>
      </c>
      <c r="B2183"/>
      <c r="C2183"/>
      <c r="D2183"/>
      <c r="E2183"/>
      <c r="F2183" t="s">
        <v>3218</v>
      </c>
      <c r="G2183" t="s">
        <v>3215</v>
      </c>
      <c r="H2183" t="n">
        <v>112.0</v>
      </c>
      <c r="I2183"/>
      <c r="J2183"/>
      <c r="K2183"/>
      <c r="L2183"/>
      <c r="M2183"/>
      <c r="N2183" t="s">
        <v>19</v>
      </c>
      <c r="O2183" t="s">
        <v>9</v>
      </c>
      <c r="P2183"/>
      <c r="Q2183" t="s">
        <v>10</v>
      </c>
      <c r="R2183" t="n">
        <v>11700.0</v>
      </c>
      <c r="S2183" t="n">
        <v>0.0</v>
      </c>
      <c r="T2183" t="s">
        <v>9</v>
      </c>
      <c r="U2183" t="s">
        <v>854</v>
      </c>
      <c r="V2183"/>
    </row>
    <row r="2184">
      <c r="A2184" t="s">
        <v>2173</v>
      </c>
      <c r="B2184"/>
      <c r="C2184" t="s">
        <v>3219</v>
      </c>
      <c r="D2184" t="s">
        <v>4</v>
      </c>
      <c r="E2184" t="s">
        <v>3202</v>
      </c>
      <c r="F2184" t="s">
        <v>3220</v>
      </c>
      <c r="G2184" t="s">
        <v>3215</v>
      </c>
      <c r="H2184" t="n">
        <v>109.6</v>
      </c>
      <c r="I2184">
        <f>SUM(H2185:H2188)</f>
      </c>
      <c r="J2184">
        <f>I2185+65.2</f>
      </c>
      <c r="K2184"/>
      <c r="L2184"/>
      <c r="M2184"/>
      <c r="N2184" t="s">
        <v>19</v>
      </c>
      <c r="O2184" t="s">
        <v>9</v>
      </c>
      <c r="P2184"/>
      <c r="Q2184" t="s">
        <v>10</v>
      </c>
      <c r="R2184" t="n">
        <v>11400.0</v>
      </c>
      <c r="S2184" t="n">
        <v>0.0</v>
      </c>
      <c r="T2184" t="s">
        <v>9</v>
      </c>
      <c r="U2184" t="s">
        <v>854</v>
      </c>
      <c r="V2184"/>
    </row>
    <row r="2185">
      <c r="A2185" t="s">
        <v>2173</v>
      </c>
      <c r="B2185"/>
      <c r="C2185"/>
      <c r="D2185"/>
      <c r="E2185"/>
      <c r="F2185" t="s">
        <v>3221</v>
      </c>
      <c r="G2185" t="s">
        <v>3215</v>
      </c>
      <c r="H2185" t="n">
        <v>112.8</v>
      </c>
      <c r="I2185"/>
      <c r="J2185"/>
      <c r="K2185"/>
      <c r="L2185"/>
      <c r="M2185"/>
      <c r="N2185" t="s">
        <v>19</v>
      </c>
      <c r="O2185" t="s">
        <v>9</v>
      </c>
      <c r="P2185"/>
      <c r="Q2185" t="s">
        <v>10</v>
      </c>
      <c r="R2185" t="n">
        <v>11700.0</v>
      </c>
      <c r="S2185" t="n">
        <v>0.0</v>
      </c>
      <c r="T2185" t="s">
        <v>9</v>
      </c>
      <c r="U2185" t="s">
        <v>854</v>
      </c>
      <c r="V2185"/>
    </row>
    <row r="2186">
      <c r="A2186" t="s">
        <v>2173</v>
      </c>
      <c r="B2186"/>
      <c r="C2186"/>
      <c r="D2186"/>
      <c r="E2186"/>
      <c r="F2186" t="s">
        <v>3222</v>
      </c>
      <c r="G2186" t="s">
        <v>3215</v>
      </c>
      <c r="H2186" t="n">
        <v>109.4</v>
      </c>
      <c r="I2186"/>
      <c r="J2186"/>
      <c r="K2186"/>
      <c r="L2186"/>
      <c r="M2186"/>
      <c r="N2186" t="s">
        <v>19</v>
      </c>
      <c r="O2186" t="s">
        <v>9</v>
      </c>
      <c r="P2186"/>
      <c r="Q2186" t="s">
        <v>10</v>
      </c>
      <c r="R2186" t="n">
        <v>11400.0</v>
      </c>
      <c r="S2186" t="n">
        <v>0.0</v>
      </c>
      <c r="T2186" t="s">
        <v>9</v>
      </c>
      <c r="U2186" t="s">
        <v>854</v>
      </c>
      <c r="V2186"/>
    </row>
    <row r="2187">
      <c r="A2187" t="s">
        <v>2173</v>
      </c>
      <c r="B2187"/>
      <c r="C2187"/>
      <c r="D2187"/>
      <c r="E2187"/>
      <c r="F2187" t="s">
        <v>3223</v>
      </c>
      <c r="G2187" t="s">
        <v>3215</v>
      </c>
      <c r="H2187" t="n">
        <v>113.2</v>
      </c>
      <c r="I2187"/>
      <c r="J2187"/>
      <c r="K2187"/>
      <c r="L2187"/>
      <c r="M2187"/>
      <c r="N2187" t="s">
        <v>19</v>
      </c>
      <c r="O2187" t="s">
        <v>9</v>
      </c>
      <c r="P2187"/>
      <c r="Q2187" t="s">
        <v>10</v>
      </c>
      <c r="R2187" t="n">
        <v>11800.0</v>
      </c>
      <c r="S2187" t="n">
        <v>0.0</v>
      </c>
      <c r="T2187" t="s">
        <v>9</v>
      </c>
      <c r="U2187" t="s">
        <v>854</v>
      </c>
      <c r="V2187"/>
    </row>
    <row r="2188">
      <c r="A2188" t="s">
        <v>2173</v>
      </c>
      <c r="B2188"/>
      <c r="C2188" t="s">
        <v>3224</v>
      </c>
      <c r="D2188" t="s">
        <v>4</v>
      </c>
      <c r="E2188" t="s">
        <v>3202</v>
      </c>
      <c r="F2188" t="s">
        <v>3225</v>
      </c>
      <c r="G2188" t="s">
        <v>3215</v>
      </c>
      <c r="H2188" t="n">
        <v>112.8</v>
      </c>
      <c r="I2188">
        <f>SUM(H2189:H2192)</f>
      </c>
      <c r="J2188">
        <f>I2189+65.2</f>
      </c>
      <c r="K2188"/>
      <c r="L2188"/>
      <c r="M2188"/>
      <c r="N2188" t="s">
        <v>19</v>
      </c>
      <c r="O2188" t="s">
        <v>9</v>
      </c>
      <c r="P2188"/>
      <c r="Q2188" t="s">
        <v>10</v>
      </c>
      <c r="R2188" t="n">
        <v>11700.0</v>
      </c>
      <c r="S2188" t="n">
        <v>0.0</v>
      </c>
      <c r="T2188" t="s">
        <v>9</v>
      </c>
      <c r="U2188" t="s">
        <v>854</v>
      </c>
      <c r="V2188"/>
    </row>
    <row r="2189">
      <c r="A2189" t="s">
        <v>2173</v>
      </c>
      <c r="B2189"/>
      <c r="C2189"/>
      <c r="D2189"/>
      <c r="E2189"/>
      <c r="F2189" t="s">
        <v>3226</v>
      </c>
      <c r="G2189" t="s">
        <v>3215</v>
      </c>
      <c r="H2189" t="n">
        <v>113.6</v>
      </c>
      <c r="I2189"/>
      <c r="J2189"/>
      <c r="K2189"/>
      <c r="L2189"/>
      <c r="M2189"/>
      <c r="N2189" t="s">
        <v>19</v>
      </c>
      <c r="O2189" t="s">
        <v>9</v>
      </c>
      <c r="P2189"/>
      <c r="Q2189" t="s">
        <v>10</v>
      </c>
      <c r="R2189" t="n">
        <v>11800.0</v>
      </c>
      <c r="S2189" t="n">
        <v>0.0</v>
      </c>
      <c r="T2189" t="s">
        <v>9</v>
      </c>
      <c r="U2189" t="s">
        <v>854</v>
      </c>
      <c r="V2189"/>
    </row>
    <row r="2190">
      <c r="A2190" t="s">
        <v>2173</v>
      </c>
      <c r="B2190"/>
      <c r="C2190"/>
      <c r="D2190"/>
      <c r="E2190"/>
      <c r="F2190" t="s">
        <v>3227</v>
      </c>
      <c r="G2190" t="s">
        <v>3215</v>
      </c>
      <c r="H2190" t="n">
        <v>109.8</v>
      </c>
      <c r="I2190"/>
      <c r="J2190"/>
      <c r="K2190"/>
      <c r="L2190"/>
      <c r="M2190"/>
      <c r="N2190" t="s">
        <v>19</v>
      </c>
      <c r="O2190" t="s">
        <v>9</v>
      </c>
      <c r="P2190"/>
      <c r="Q2190" t="s">
        <v>10</v>
      </c>
      <c r="R2190" t="n">
        <v>11400.0</v>
      </c>
      <c r="S2190" t="n">
        <v>0.0</v>
      </c>
      <c r="T2190" t="s">
        <v>9</v>
      </c>
      <c r="U2190" t="s">
        <v>854</v>
      </c>
      <c r="V2190"/>
    </row>
    <row r="2191">
      <c r="A2191" t="s">
        <v>2173</v>
      </c>
      <c r="B2191"/>
      <c r="C2191"/>
      <c r="D2191"/>
      <c r="E2191"/>
      <c r="F2191" t="s">
        <v>3228</v>
      </c>
      <c r="G2191" t="s">
        <v>3215</v>
      </c>
      <c r="H2191" t="n">
        <v>113.6</v>
      </c>
      <c r="I2191"/>
      <c r="J2191"/>
      <c r="K2191"/>
      <c r="L2191"/>
      <c r="M2191"/>
      <c r="N2191" t="s">
        <v>19</v>
      </c>
      <c r="O2191" t="s">
        <v>9</v>
      </c>
      <c r="P2191"/>
      <c r="Q2191" t="s">
        <v>10</v>
      </c>
      <c r="R2191" t="n">
        <v>11800.0</v>
      </c>
      <c r="S2191" t="n">
        <v>0.0</v>
      </c>
      <c r="T2191" t="s">
        <v>9</v>
      </c>
      <c r="U2191" t="s">
        <v>854</v>
      </c>
      <c r="V2191"/>
    </row>
    <row r="2192">
      <c r="A2192" t="s">
        <v>2173</v>
      </c>
      <c r="B2192"/>
      <c r="C2192" t="s">
        <v>3229</v>
      </c>
      <c r="D2192" t="s">
        <v>4</v>
      </c>
      <c r="E2192" t="s">
        <v>3202</v>
      </c>
      <c r="F2192" t="s">
        <v>3230</v>
      </c>
      <c r="G2192" t="s">
        <v>3215</v>
      </c>
      <c r="H2192" t="n">
        <v>110.4</v>
      </c>
      <c r="I2192">
        <f>SUM(H2193:H2196)</f>
      </c>
      <c r="J2192">
        <f>I2193+65.2</f>
      </c>
      <c r="K2192"/>
      <c r="L2192"/>
      <c r="M2192"/>
      <c r="N2192" t="s">
        <v>19</v>
      </c>
      <c r="O2192" t="s">
        <v>9</v>
      </c>
      <c r="P2192"/>
      <c r="Q2192" t="s">
        <v>10</v>
      </c>
      <c r="R2192" t="n">
        <v>11500.0</v>
      </c>
      <c r="S2192" t="n">
        <v>0.0</v>
      </c>
      <c r="T2192" t="s">
        <v>9</v>
      </c>
      <c r="U2192" t="s">
        <v>854</v>
      </c>
      <c r="V2192"/>
    </row>
    <row r="2193">
      <c r="A2193" t="s">
        <v>2173</v>
      </c>
      <c r="B2193"/>
      <c r="C2193"/>
      <c r="D2193"/>
      <c r="E2193"/>
      <c r="F2193" t="s">
        <v>3231</v>
      </c>
      <c r="G2193" t="s">
        <v>3215</v>
      </c>
      <c r="H2193" t="n">
        <v>110.0</v>
      </c>
      <c r="I2193"/>
      <c r="J2193"/>
      <c r="K2193"/>
      <c r="L2193"/>
      <c r="M2193"/>
      <c r="N2193" t="s">
        <v>19</v>
      </c>
      <c r="O2193" t="s">
        <v>9</v>
      </c>
      <c r="P2193"/>
      <c r="Q2193" t="s">
        <v>10</v>
      </c>
      <c r="R2193" t="n">
        <v>11500.0</v>
      </c>
      <c r="S2193" t="n">
        <v>0.0</v>
      </c>
      <c r="T2193" t="s">
        <v>9</v>
      </c>
      <c r="U2193" t="s">
        <v>854</v>
      </c>
      <c r="V2193"/>
    </row>
    <row r="2194">
      <c r="A2194" t="s">
        <v>2173</v>
      </c>
      <c r="B2194"/>
      <c r="C2194"/>
      <c r="D2194"/>
      <c r="E2194"/>
      <c r="F2194" t="s">
        <v>3232</v>
      </c>
      <c r="G2194" t="s">
        <v>3215</v>
      </c>
      <c r="H2194" t="n">
        <v>112.8</v>
      </c>
      <c r="I2194"/>
      <c r="J2194"/>
      <c r="K2194"/>
      <c r="L2194"/>
      <c r="M2194"/>
      <c r="N2194" t="s">
        <v>19</v>
      </c>
      <c r="O2194" t="s">
        <v>9</v>
      </c>
      <c r="P2194"/>
      <c r="Q2194" t="s">
        <v>10</v>
      </c>
      <c r="R2194" t="n">
        <v>11700.0</v>
      </c>
      <c r="S2194" t="n">
        <v>0.0</v>
      </c>
      <c r="T2194" t="s">
        <v>9</v>
      </c>
      <c r="U2194" t="s">
        <v>854</v>
      </c>
      <c r="V2194"/>
    </row>
    <row r="2195">
      <c r="A2195" t="s">
        <v>2173</v>
      </c>
      <c r="B2195"/>
      <c r="C2195"/>
      <c r="D2195"/>
      <c r="E2195"/>
      <c r="F2195" t="s">
        <v>3233</v>
      </c>
      <c r="G2195" t="s">
        <v>3215</v>
      </c>
      <c r="H2195" t="n">
        <v>109.4</v>
      </c>
      <c r="I2195"/>
      <c r="J2195"/>
      <c r="K2195"/>
      <c r="L2195"/>
      <c r="M2195"/>
      <c r="N2195" t="s">
        <v>19</v>
      </c>
      <c r="O2195" t="s">
        <v>9</v>
      </c>
      <c r="P2195"/>
      <c r="Q2195" t="s">
        <v>10</v>
      </c>
      <c r="R2195" t="n">
        <v>11400.0</v>
      </c>
      <c r="S2195" t="n">
        <v>0.0</v>
      </c>
      <c r="T2195" t="s">
        <v>9</v>
      </c>
      <c r="U2195" t="s">
        <v>854</v>
      </c>
      <c r="V2195"/>
    </row>
    <row r="2196">
      <c r="A2196" t="s">
        <v>2173</v>
      </c>
      <c r="B2196"/>
      <c r="C2196" t="s">
        <v>3234</v>
      </c>
      <c r="D2196" t="s">
        <v>4</v>
      </c>
      <c r="E2196" t="s">
        <v>3202</v>
      </c>
      <c r="F2196" t="s">
        <v>3235</v>
      </c>
      <c r="G2196" t="s">
        <v>3215</v>
      </c>
      <c r="H2196" t="n">
        <v>109.4</v>
      </c>
      <c r="I2196">
        <f>SUM(H2197:H2200)</f>
      </c>
      <c r="J2196">
        <f>I2197+65.2</f>
      </c>
      <c r="K2196"/>
      <c r="L2196"/>
      <c r="M2196"/>
      <c r="N2196" t="s">
        <v>19</v>
      </c>
      <c r="O2196" t="s">
        <v>9</v>
      </c>
      <c r="P2196"/>
      <c r="Q2196" t="s">
        <v>10</v>
      </c>
      <c r="R2196" t="n">
        <v>11400.0</v>
      </c>
      <c r="S2196" t="n">
        <v>0.0</v>
      </c>
      <c r="T2196" t="s">
        <v>9</v>
      </c>
      <c r="U2196" t="s">
        <v>854</v>
      </c>
      <c r="V2196"/>
    </row>
    <row r="2197">
      <c r="A2197" t="s">
        <v>2173</v>
      </c>
      <c r="B2197"/>
      <c r="C2197"/>
      <c r="D2197"/>
      <c r="E2197"/>
      <c r="F2197" t="s">
        <v>3236</v>
      </c>
      <c r="G2197" t="s">
        <v>3215</v>
      </c>
      <c r="H2197" t="n">
        <v>109.4</v>
      </c>
      <c r="I2197"/>
      <c r="J2197"/>
      <c r="K2197"/>
      <c r="L2197"/>
      <c r="M2197"/>
      <c r="N2197" t="s">
        <v>19</v>
      </c>
      <c r="O2197" t="s">
        <v>9</v>
      </c>
      <c r="P2197"/>
      <c r="Q2197" t="s">
        <v>10</v>
      </c>
      <c r="R2197" t="n">
        <v>11400.0</v>
      </c>
      <c r="S2197" t="n">
        <v>0.0</v>
      </c>
      <c r="T2197" t="s">
        <v>9</v>
      </c>
      <c r="U2197" t="s">
        <v>854</v>
      </c>
      <c r="V2197"/>
    </row>
    <row r="2198">
      <c r="A2198" t="s">
        <v>2173</v>
      </c>
      <c r="B2198"/>
      <c r="C2198"/>
      <c r="D2198"/>
      <c r="E2198"/>
      <c r="F2198" t="s">
        <v>3237</v>
      </c>
      <c r="G2198" t="s">
        <v>3215</v>
      </c>
      <c r="H2198" t="n">
        <v>112.8</v>
      </c>
      <c r="I2198"/>
      <c r="J2198"/>
      <c r="K2198"/>
      <c r="L2198"/>
      <c r="M2198"/>
      <c r="N2198" t="s">
        <v>19</v>
      </c>
      <c r="O2198" t="s">
        <v>9</v>
      </c>
      <c r="P2198"/>
      <c r="Q2198" t="s">
        <v>10</v>
      </c>
      <c r="R2198" t="n">
        <v>11700.0</v>
      </c>
      <c r="S2198" t="n">
        <v>0.0</v>
      </c>
      <c r="T2198" t="s">
        <v>9</v>
      </c>
      <c r="U2198" t="s">
        <v>854</v>
      </c>
      <c r="V2198"/>
    </row>
    <row r="2199">
      <c r="A2199" t="s">
        <v>2173</v>
      </c>
      <c r="B2199"/>
      <c r="C2199"/>
      <c r="D2199"/>
      <c r="E2199"/>
      <c r="F2199" t="s">
        <v>3238</v>
      </c>
      <c r="G2199" t="s">
        <v>3215</v>
      </c>
      <c r="H2199" t="n">
        <v>112.6</v>
      </c>
      <c r="I2199"/>
      <c r="J2199"/>
      <c r="K2199"/>
      <c r="L2199"/>
      <c r="M2199"/>
      <c r="N2199" t="s">
        <v>19</v>
      </c>
      <c r="O2199" t="s">
        <v>9</v>
      </c>
      <c r="P2199"/>
      <c r="Q2199" t="s">
        <v>10</v>
      </c>
      <c r="R2199" t="n">
        <v>11700.0</v>
      </c>
      <c r="S2199" t="n">
        <v>0.0</v>
      </c>
      <c r="T2199" t="s">
        <v>9</v>
      </c>
      <c r="U2199" t="s">
        <v>854</v>
      </c>
      <c r="V2199"/>
    </row>
    <row r="2200">
      <c r="A2200" t="s">
        <v>2173</v>
      </c>
      <c r="B2200"/>
      <c r="C2200" t="s">
        <v>3239</v>
      </c>
      <c r="D2200" t="s">
        <v>4</v>
      </c>
      <c r="E2200" t="s">
        <v>1689</v>
      </c>
      <c r="F2200" t="s">
        <v>3240</v>
      </c>
      <c r="G2200" t="s">
        <v>787</v>
      </c>
      <c r="H2200" t="n">
        <v>89.8</v>
      </c>
      <c r="I2200">
        <f>SUM(H2201:H2204)</f>
      </c>
      <c r="J2200">
        <f>I2201+63.4</f>
      </c>
      <c r="K2200"/>
      <c r="L2200"/>
      <c r="M2200"/>
      <c r="N2200" t="s">
        <v>19</v>
      </c>
      <c r="O2200" t="s">
        <v>9</v>
      </c>
      <c r="P2200"/>
      <c r="Q2200" t="s">
        <v>10</v>
      </c>
      <c r="R2200" t="n">
        <v>12200.0</v>
      </c>
      <c r="S2200" t="n">
        <v>0.0</v>
      </c>
      <c r="T2200" t="s">
        <v>9</v>
      </c>
      <c r="U2200" t="s">
        <v>854</v>
      </c>
      <c r="V2200"/>
    </row>
    <row r="2201">
      <c r="A2201" t="s">
        <v>2173</v>
      </c>
      <c r="B2201"/>
      <c r="C2201"/>
      <c r="D2201"/>
      <c r="E2201"/>
      <c r="F2201" t="s">
        <v>3241</v>
      </c>
      <c r="G2201" t="s">
        <v>787</v>
      </c>
      <c r="H2201" t="n">
        <v>95.6</v>
      </c>
      <c r="I2201"/>
      <c r="J2201"/>
      <c r="K2201"/>
      <c r="L2201"/>
      <c r="M2201"/>
      <c r="N2201" t="s">
        <v>19</v>
      </c>
      <c r="O2201" t="s">
        <v>9</v>
      </c>
      <c r="P2201"/>
      <c r="Q2201" t="s">
        <v>10</v>
      </c>
      <c r="R2201" t="n">
        <v>13000.0</v>
      </c>
      <c r="S2201" t="n">
        <v>1.0</v>
      </c>
      <c r="T2201" t="s">
        <v>9</v>
      </c>
      <c r="U2201" t="s">
        <v>854</v>
      </c>
      <c r="V2201"/>
    </row>
    <row r="2202">
      <c r="A2202" t="s">
        <v>2173</v>
      </c>
      <c r="B2202"/>
      <c r="C2202"/>
      <c r="D2202"/>
      <c r="E2202"/>
      <c r="F2202" t="s">
        <v>3242</v>
      </c>
      <c r="G2202" t="s">
        <v>787</v>
      </c>
      <c r="H2202" t="n">
        <v>92.2</v>
      </c>
      <c r="I2202"/>
      <c r="J2202"/>
      <c r="K2202"/>
      <c r="L2202"/>
      <c r="M2202"/>
      <c r="N2202" t="s">
        <v>19</v>
      </c>
      <c r="O2202" t="s">
        <v>9</v>
      </c>
      <c r="P2202"/>
      <c r="Q2202" t="s">
        <v>10</v>
      </c>
      <c r="R2202" t="n">
        <v>12600.0</v>
      </c>
      <c r="S2202" t="n">
        <v>1.0</v>
      </c>
      <c r="T2202" t="s">
        <v>9</v>
      </c>
      <c r="U2202" t="s">
        <v>854</v>
      </c>
      <c r="V2202"/>
    </row>
    <row r="2203">
      <c r="A2203" t="s">
        <v>2173</v>
      </c>
      <c r="B2203"/>
      <c r="C2203"/>
      <c r="D2203"/>
      <c r="E2203"/>
      <c r="F2203" t="s">
        <v>3243</v>
      </c>
      <c r="G2203" t="s">
        <v>787</v>
      </c>
      <c r="H2203" t="n">
        <v>84.6</v>
      </c>
      <c r="I2203"/>
      <c r="J2203"/>
      <c r="K2203"/>
      <c r="L2203"/>
      <c r="M2203"/>
      <c r="N2203" t="s">
        <v>19</v>
      </c>
      <c r="O2203" t="s">
        <v>9</v>
      </c>
      <c r="P2203"/>
      <c r="Q2203" t="s">
        <v>10</v>
      </c>
      <c r="R2203" t="n">
        <v>11500.0</v>
      </c>
      <c r="S2203" t="n">
        <v>0.0</v>
      </c>
      <c r="T2203" t="s">
        <v>9</v>
      </c>
      <c r="U2203" t="s">
        <v>854</v>
      </c>
      <c r="V2203"/>
    </row>
    <row r="2204">
      <c r="A2204" t="s">
        <v>2173</v>
      </c>
      <c r="B2204"/>
      <c r="C2204" t="s">
        <v>3244</v>
      </c>
      <c r="D2204" t="s">
        <v>4</v>
      </c>
      <c r="E2204" t="s">
        <v>3202</v>
      </c>
      <c r="F2204" t="s">
        <v>3245</v>
      </c>
      <c r="G2204" t="s">
        <v>1022</v>
      </c>
      <c r="H2204" t="n">
        <v>115.4</v>
      </c>
      <c r="I2204">
        <f>SUM(H2205:H2208)</f>
      </c>
      <c r="J2204">
        <f>I2205+66</f>
      </c>
      <c r="K2204"/>
      <c r="L2204"/>
      <c r="M2204"/>
      <c r="N2204" t="s">
        <v>19</v>
      </c>
      <c r="O2204" t="s">
        <v>9</v>
      </c>
      <c r="P2204"/>
      <c r="Q2204" t="s">
        <v>10</v>
      </c>
      <c r="R2204" t="n">
        <v>12000.0</v>
      </c>
      <c r="S2204" t="n">
        <v>0.0</v>
      </c>
      <c r="T2204" t="s">
        <v>9</v>
      </c>
      <c r="U2204" t="s">
        <v>854</v>
      </c>
      <c r="V2204"/>
    </row>
    <row r="2205">
      <c r="A2205" t="s">
        <v>2173</v>
      </c>
      <c r="B2205"/>
      <c r="C2205"/>
      <c r="D2205"/>
      <c r="E2205"/>
      <c r="F2205" t="s">
        <v>3246</v>
      </c>
      <c r="G2205" t="s">
        <v>1022</v>
      </c>
      <c r="H2205" t="n">
        <v>116.8</v>
      </c>
      <c r="I2205"/>
      <c r="J2205"/>
      <c r="K2205"/>
      <c r="L2205"/>
      <c r="M2205"/>
      <c r="N2205" t="s">
        <v>19</v>
      </c>
      <c r="O2205" t="s">
        <v>9</v>
      </c>
      <c r="P2205"/>
      <c r="Q2205" t="s">
        <v>10</v>
      </c>
      <c r="R2205" t="n">
        <v>12100.0</v>
      </c>
      <c r="S2205" t="n">
        <v>0.0</v>
      </c>
      <c r="T2205" t="s">
        <v>9</v>
      </c>
      <c r="U2205" t="s">
        <v>854</v>
      </c>
      <c r="V2205"/>
    </row>
    <row r="2206">
      <c r="A2206" t="s">
        <v>2173</v>
      </c>
      <c r="B2206"/>
      <c r="C2206"/>
      <c r="D2206"/>
      <c r="E2206"/>
      <c r="F2206" t="s">
        <v>3247</v>
      </c>
      <c r="G2206" t="s">
        <v>1022</v>
      </c>
      <c r="H2206" t="n">
        <v>116.8</v>
      </c>
      <c r="I2206"/>
      <c r="J2206"/>
      <c r="K2206"/>
      <c r="L2206"/>
      <c r="M2206"/>
      <c r="N2206" t="s">
        <v>19</v>
      </c>
      <c r="O2206" t="s">
        <v>9</v>
      </c>
      <c r="P2206"/>
      <c r="Q2206" t="s">
        <v>10</v>
      </c>
      <c r="R2206" t="n">
        <v>12100.0</v>
      </c>
      <c r="S2206" t="n">
        <v>1.0</v>
      </c>
      <c r="T2206" t="s">
        <v>9</v>
      </c>
      <c r="U2206" t="s">
        <v>854</v>
      </c>
      <c r="V2206"/>
    </row>
    <row r="2207">
      <c r="A2207" t="s">
        <v>2173</v>
      </c>
      <c r="B2207"/>
      <c r="C2207"/>
      <c r="D2207"/>
      <c r="E2207"/>
      <c r="F2207" t="s">
        <v>3248</v>
      </c>
      <c r="G2207" t="s">
        <v>1022</v>
      </c>
      <c r="H2207" t="n">
        <v>116.6</v>
      </c>
      <c r="I2207"/>
      <c r="J2207"/>
      <c r="K2207"/>
      <c r="L2207"/>
      <c r="M2207"/>
      <c r="N2207" t="s">
        <v>19</v>
      </c>
      <c r="O2207" t="s">
        <v>9</v>
      </c>
      <c r="P2207"/>
      <c r="Q2207" t="s">
        <v>10</v>
      </c>
      <c r="R2207" t="n">
        <v>12100.0</v>
      </c>
      <c r="S2207" t="n">
        <v>1.0</v>
      </c>
      <c r="T2207" t="s">
        <v>9</v>
      </c>
      <c r="U2207" t="s">
        <v>854</v>
      </c>
      <c r="V2207"/>
    </row>
    <row r="2208">
      <c r="A2208" t="s">
        <v>2173</v>
      </c>
      <c r="B2208"/>
      <c r="C2208" t="s">
        <v>3249</v>
      </c>
      <c r="D2208" t="s">
        <v>4</v>
      </c>
      <c r="E2208" t="s">
        <v>1880</v>
      </c>
      <c r="F2208" t="s">
        <v>3250</v>
      </c>
      <c r="G2208" t="s">
        <v>2863</v>
      </c>
      <c r="H2208" t="n">
        <v>106.1</v>
      </c>
      <c r="I2208">
        <f>SUM(H2209:H2212)</f>
      </c>
      <c r="J2208">
        <f>I2209+66.5</f>
      </c>
      <c r="K2208"/>
      <c r="L2208"/>
      <c r="M2208"/>
      <c r="N2208" t="s">
        <v>19</v>
      </c>
      <c r="O2208" t="s">
        <v>9</v>
      </c>
      <c r="P2208"/>
      <c r="Q2208" t="s">
        <v>10</v>
      </c>
      <c r="R2208" t="n">
        <v>12300.0</v>
      </c>
      <c r="S2208" t="n">
        <v>0.0</v>
      </c>
      <c r="T2208" t="s">
        <v>9</v>
      </c>
      <c r="U2208" t="s">
        <v>854</v>
      </c>
      <c r="V2208"/>
    </row>
    <row r="2209">
      <c r="A2209" t="s">
        <v>2173</v>
      </c>
      <c r="B2209"/>
      <c r="C2209"/>
      <c r="D2209"/>
      <c r="E2209"/>
      <c r="F2209" t="s">
        <v>3251</v>
      </c>
      <c r="G2209" t="s">
        <v>2863</v>
      </c>
      <c r="H2209" t="n">
        <v>106.3</v>
      </c>
      <c r="I2209"/>
      <c r="J2209"/>
      <c r="K2209"/>
      <c r="L2209"/>
      <c r="M2209"/>
      <c r="N2209" t="s">
        <v>19</v>
      </c>
      <c r="O2209" t="s">
        <v>9</v>
      </c>
      <c r="P2209"/>
      <c r="Q2209" t="s">
        <v>10</v>
      </c>
      <c r="R2209" t="n">
        <v>12300.0</v>
      </c>
      <c r="S2209" t="n">
        <v>0.0</v>
      </c>
      <c r="T2209" t="s">
        <v>9</v>
      </c>
      <c r="U2209" t="s">
        <v>854</v>
      </c>
      <c r="V2209"/>
    </row>
    <row r="2210">
      <c r="A2210" t="s">
        <v>2173</v>
      </c>
      <c r="B2210"/>
      <c r="C2210"/>
      <c r="D2210"/>
      <c r="E2210"/>
      <c r="F2210" t="s">
        <v>3252</v>
      </c>
      <c r="G2210" t="s">
        <v>2863</v>
      </c>
      <c r="H2210" t="n">
        <v>98.7</v>
      </c>
      <c r="I2210"/>
      <c r="J2210"/>
      <c r="K2210"/>
      <c r="L2210"/>
      <c r="M2210"/>
      <c r="N2210" t="s">
        <v>19</v>
      </c>
      <c r="O2210" t="s">
        <v>9</v>
      </c>
      <c r="P2210"/>
      <c r="Q2210" t="s">
        <v>10</v>
      </c>
      <c r="R2210" t="n">
        <v>11700.0</v>
      </c>
      <c r="S2210" t="n">
        <v>0.0</v>
      </c>
      <c r="T2210" t="s">
        <v>9</v>
      </c>
      <c r="U2210" t="s">
        <v>854</v>
      </c>
      <c r="V2210"/>
    </row>
    <row r="2211">
      <c r="A2211" t="s">
        <v>2173</v>
      </c>
      <c r="B2211"/>
      <c r="C2211"/>
      <c r="D2211"/>
      <c r="E2211"/>
      <c r="F2211" t="s">
        <v>3253</v>
      </c>
      <c r="G2211" t="s">
        <v>2863</v>
      </c>
      <c r="H2211" t="n">
        <v>104.7</v>
      </c>
      <c r="I2211"/>
      <c r="J2211"/>
      <c r="K2211"/>
      <c r="L2211"/>
      <c r="M2211"/>
      <c r="N2211" t="s">
        <v>19</v>
      </c>
      <c r="O2211" t="s">
        <v>9</v>
      </c>
      <c r="P2211"/>
      <c r="Q2211" t="s">
        <v>10</v>
      </c>
      <c r="R2211" t="n">
        <v>12100.0</v>
      </c>
      <c r="S2211" t="n">
        <v>1.0</v>
      </c>
      <c r="T2211" t="s">
        <v>9</v>
      </c>
      <c r="U2211" t="s">
        <v>854</v>
      </c>
      <c r="V2211"/>
    </row>
    <row r="2212">
      <c r="A2212" t="s">
        <v>2173</v>
      </c>
      <c r="B2212"/>
      <c r="C2212" t="s">
        <v>3254</v>
      </c>
      <c r="D2212" t="s">
        <v>4</v>
      </c>
      <c r="E2212" t="s">
        <v>1880</v>
      </c>
      <c r="F2212" t="s">
        <v>3255</v>
      </c>
      <c r="G2212" t="s">
        <v>2863</v>
      </c>
      <c r="H2212" t="n">
        <v>98.5</v>
      </c>
      <c r="I2212">
        <f>SUM(H2213:H2216)</f>
      </c>
      <c r="J2212">
        <f>I2213+66.5</f>
      </c>
      <c r="K2212"/>
      <c r="L2212"/>
      <c r="M2212"/>
      <c r="N2212" t="s">
        <v>19</v>
      </c>
      <c r="O2212" t="s">
        <v>9</v>
      </c>
      <c r="P2212"/>
      <c r="Q2212" t="s">
        <v>10</v>
      </c>
      <c r="R2212" t="n">
        <v>11400.0</v>
      </c>
      <c r="S2212" t="n">
        <v>0.0</v>
      </c>
      <c r="T2212" t="s">
        <v>9</v>
      </c>
      <c r="U2212" t="s">
        <v>854</v>
      </c>
      <c r="V2212"/>
    </row>
    <row r="2213">
      <c r="A2213" t="s">
        <v>2173</v>
      </c>
      <c r="B2213"/>
      <c r="C2213"/>
      <c r="D2213"/>
      <c r="E2213"/>
      <c r="F2213" t="s">
        <v>3256</v>
      </c>
      <c r="G2213" t="s">
        <v>2863</v>
      </c>
      <c r="H2213" t="n">
        <v>104.3</v>
      </c>
      <c r="I2213"/>
      <c r="J2213"/>
      <c r="K2213"/>
      <c r="L2213"/>
      <c r="M2213"/>
      <c r="N2213" t="s">
        <v>19</v>
      </c>
      <c r="O2213" t="s">
        <v>9</v>
      </c>
      <c r="P2213"/>
      <c r="Q2213" t="s">
        <v>10</v>
      </c>
      <c r="R2213" t="n">
        <v>12100.0</v>
      </c>
      <c r="S2213" t="n">
        <v>0.0</v>
      </c>
      <c r="T2213" t="s">
        <v>9</v>
      </c>
      <c r="U2213" t="s">
        <v>854</v>
      </c>
      <c r="V2213"/>
    </row>
    <row r="2214">
      <c r="A2214" t="s">
        <v>2173</v>
      </c>
      <c r="B2214"/>
      <c r="C2214"/>
      <c r="D2214"/>
      <c r="E2214"/>
      <c r="F2214" t="s">
        <v>3257</v>
      </c>
      <c r="G2214" t="s">
        <v>2863</v>
      </c>
      <c r="H2214" t="n">
        <v>104.9</v>
      </c>
      <c r="I2214"/>
      <c r="J2214"/>
      <c r="K2214"/>
      <c r="L2214"/>
      <c r="M2214"/>
      <c r="N2214" t="s">
        <v>19</v>
      </c>
      <c r="O2214" t="s">
        <v>9</v>
      </c>
      <c r="P2214"/>
      <c r="Q2214" t="s">
        <v>10</v>
      </c>
      <c r="R2214" t="n">
        <v>12100.0</v>
      </c>
      <c r="S2214" t="n">
        <v>1.0</v>
      </c>
      <c r="T2214" t="s">
        <v>9</v>
      </c>
      <c r="U2214" t="s">
        <v>854</v>
      </c>
      <c r="V2214"/>
    </row>
    <row r="2215">
      <c r="A2215" t="s">
        <v>2173</v>
      </c>
      <c r="B2215"/>
      <c r="C2215"/>
      <c r="D2215"/>
      <c r="E2215"/>
      <c r="F2215" t="s">
        <v>3258</v>
      </c>
      <c r="G2215" t="s">
        <v>2863</v>
      </c>
      <c r="H2215" t="n">
        <v>105.9</v>
      </c>
      <c r="I2215"/>
      <c r="J2215"/>
      <c r="K2215"/>
      <c r="L2215"/>
      <c r="M2215"/>
      <c r="N2215" t="s">
        <v>19</v>
      </c>
      <c r="O2215" t="s">
        <v>9</v>
      </c>
      <c r="P2215"/>
      <c r="Q2215" t="s">
        <v>10</v>
      </c>
      <c r="R2215" t="n">
        <v>12200.0</v>
      </c>
      <c r="S2215" t="n">
        <v>1.0</v>
      </c>
      <c r="T2215" t="s">
        <v>9</v>
      </c>
      <c r="U2215" t="s">
        <v>854</v>
      </c>
      <c r="V2215"/>
    </row>
    <row r="2216">
      <c r="A2216" t="s">
        <v>2173</v>
      </c>
      <c r="B2216"/>
      <c r="C2216" t="s">
        <v>3259</v>
      </c>
      <c r="D2216" t="s">
        <v>4</v>
      </c>
      <c r="E2216" t="s">
        <v>1689</v>
      </c>
      <c r="F2216" t="s">
        <v>3260</v>
      </c>
      <c r="G2216" t="s">
        <v>3261</v>
      </c>
      <c r="H2216" t="n">
        <v>195.9</v>
      </c>
      <c r="I2216">
        <f>SUM(H2217:H2218)</f>
      </c>
      <c r="J2216">
        <f>I2217+64</f>
      </c>
      <c r="K2216"/>
      <c r="L2216"/>
      <c r="M2216"/>
      <c r="N2216" t="s">
        <v>19</v>
      </c>
      <c r="O2216" t="s">
        <v>9</v>
      </c>
      <c r="P2216"/>
      <c r="Q2216" t="s">
        <v>10</v>
      </c>
      <c r="R2216" t="n">
        <v>12200.0</v>
      </c>
      <c r="S2216" t="n">
        <v>0.0</v>
      </c>
      <c r="T2216" t="s">
        <v>9</v>
      </c>
      <c r="U2216" t="s">
        <v>854</v>
      </c>
      <c r="V2216"/>
    </row>
    <row r="2217">
      <c r="A2217" t="s">
        <v>2173</v>
      </c>
      <c r="B2217"/>
      <c r="C2217"/>
      <c r="D2217"/>
      <c r="E2217"/>
      <c r="F2217" t="s">
        <v>3262</v>
      </c>
      <c r="G2217" t="s">
        <v>3261</v>
      </c>
      <c r="H2217" t="n">
        <v>196.1</v>
      </c>
      <c r="I2217"/>
      <c r="J2217"/>
      <c r="K2217"/>
      <c r="L2217"/>
      <c r="M2217"/>
      <c r="N2217" t="s">
        <v>19</v>
      </c>
      <c r="O2217" t="s">
        <v>9</v>
      </c>
      <c r="P2217"/>
      <c r="Q2217" t="s">
        <v>10</v>
      </c>
      <c r="R2217" t="n">
        <v>12300.0</v>
      </c>
      <c r="S2217" t="n">
        <v>0.0</v>
      </c>
      <c r="T2217" t="s">
        <v>9</v>
      </c>
      <c r="U2217" t="s">
        <v>854</v>
      </c>
      <c r="V2217"/>
    </row>
    <row r="2218">
      <c r="A2218" t="s">
        <v>2173</v>
      </c>
      <c r="B2218"/>
      <c r="C2218" t="s">
        <v>3263</v>
      </c>
      <c r="D2218" t="s">
        <v>4</v>
      </c>
      <c r="E2218" t="s">
        <v>1689</v>
      </c>
      <c r="F2218" t="s">
        <v>3264</v>
      </c>
      <c r="G2218" t="s">
        <v>3261</v>
      </c>
      <c r="H2218" t="n">
        <v>193.5</v>
      </c>
      <c r="I2218">
        <f>SUM(H2219:H2220)</f>
      </c>
      <c r="J2218">
        <f>I2219+64</f>
      </c>
      <c r="K2218"/>
      <c r="L2218"/>
      <c r="M2218"/>
      <c r="N2218" t="s">
        <v>19</v>
      </c>
      <c r="O2218" t="s">
        <v>9</v>
      </c>
      <c r="P2218"/>
      <c r="Q2218" t="s">
        <v>10</v>
      </c>
      <c r="R2218" t="n">
        <v>12100.0</v>
      </c>
      <c r="S2218" t="n">
        <v>0.0</v>
      </c>
      <c r="T2218" t="s">
        <v>9</v>
      </c>
      <c r="U2218" t="s">
        <v>854</v>
      </c>
      <c r="V2218"/>
    </row>
    <row r="2219">
      <c r="A2219" t="s">
        <v>2173</v>
      </c>
      <c r="B2219"/>
      <c r="C2219"/>
      <c r="D2219"/>
      <c r="E2219"/>
      <c r="F2219" t="s">
        <v>3265</v>
      </c>
      <c r="G2219" t="s">
        <v>3261</v>
      </c>
      <c r="H2219" t="n">
        <v>192.9</v>
      </c>
      <c r="I2219"/>
      <c r="J2219"/>
      <c r="K2219"/>
      <c r="L2219"/>
      <c r="M2219"/>
      <c r="N2219" t="s">
        <v>19</v>
      </c>
      <c r="O2219" t="s">
        <v>9</v>
      </c>
      <c r="P2219"/>
      <c r="Q2219" t="s">
        <v>10</v>
      </c>
      <c r="R2219" t="n">
        <v>12100.0</v>
      </c>
      <c r="S2219" t="n">
        <v>0.0</v>
      </c>
      <c r="T2219" t="s">
        <v>9</v>
      </c>
      <c r="U2219" t="s">
        <v>854</v>
      </c>
      <c r="V2219"/>
    </row>
    <row r="2220">
      <c r="A2220" t="s">
        <v>2173</v>
      </c>
      <c r="B2220"/>
      <c r="C2220" t="s">
        <v>3266</v>
      </c>
      <c r="D2220" t="s">
        <v>4</v>
      </c>
      <c r="E2220" t="s">
        <v>1689</v>
      </c>
      <c r="F2220" t="s">
        <v>3267</v>
      </c>
      <c r="G2220" t="s">
        <v>3261</v>
      </c>
      <c r="H2220" t="n">
        <v>189.5</v>
      </c>
      <c r="I2220">
        <f>SUM(H2221:H2222)</f>
      </c>
      <c r="J2220">
        <f>I2221+64</f>
      </c>
      <c r="K2220"/>
      <c r="L2220"/>
      <c r="M2220"/>
      <c r="N2220" t="s">
        <v>19</v>
      </c>
      <c r="O2220" t="s">
        <v>9</v>
      </c>
      <c r="P2220"/>
      <c r="Q2220" t="s">
        <v>10</v>
      </c>
      <c r="R2220" t="n">
        <v>11800.0</v>
      </c>
      <c r="S2220" t="n">
        <v>0.0</v>
      </c>
      <c r="T2220" t="s">
        <v>9</v>
      </c>
      <c r="U2220" t="s">
        <v>854</v>
      </c>
      <c r="V2220"/>
    </row>
    <row r="2221">
      <c r="A2221" t="s">
        <v>2173</v>
      </c>
      <c r="B2221"/>
      <c r="C2221"/>
      <c r="D2221"/>
      <c r="E2221"/>
      <c r="F2221" t="s">
        <v>3268</v>
      </c>
      <c r="G2221" t="s">
        <v>3261</v>
      </c>
      <c r="H2221" t="n">
        <v>194.3</v>
      </c>
      <c r="I2221"/>
      <c r="J2221"/>
      <c r="K2221"/>
      <c r="L2221"/>
      <c r="M2221"/>
      <c r="N2221" t="s">
        <v>19</v>
      </c>
      <c r="O2221" t="s">
        <v>9</v>
      </c>
      <c r="P2221"/>
      <c r="Q2221" t="s">
        <v>10</v>
      </c>
      <c r="R2221" t="n">
        <v>12100.0</v>
      </c>
      <c r="S2221" t="n">
        <v>0.0</v>
      </c>
      <c r="T2221" t="s">
        <v>9</v>
      </c>
      <c r="U2221" t="s">
        <v>854</v>
      </c>
      <c r="V2221"/>
    </row>
    <row r="2222">
      <c r="A2222" t="s">
        <v>2173</v>
      </c>
      <c r="B2222"/>
      <c r="C2222" t="s">
        <v>3269</v>
      </c>
      <c r="D2222" t="s">
        <v>4</v>
      </c>
      <c r="E2222" t="s">
        <v>1689</v>
      </c>
      <c r="F2222" t="s">
        <v>3270</v>
      </c>
      <c r="G2222" t="s">
        <v>3261</v>
      </c>
      <c r="H2222" t="n">
        <v>192.7</v>
      </c>
      <c r="I2222">
        <f>SUM(H2223:H2224)</f>
      </c>
      <c r="J2222">
        <f>I2223+64</f>
      </c>
      <c r="K2222"/>
      <c r="L2222"/>
      <c r="M2222"/>
      <c r="N2222" t="s">
        <v>19</v>
      </c>
      <c r="O2222" t="s">
        <v>9</v>
      </c>
      <c r="P2222"/>
      <c r="Q2222" t="s">
        <v>10</v>
      </c>
      <c r="R2222" t="n">
        <v>12000.0</v>
      </c>
      <c r="S2222" t="n">
        <v>0.0</v>
      </c>
      <c r="T2222" t="s">
        <v>9</v>
      </c>
      <c r="U2222" t="s">
        <v>854</v>
      </c>
      <c r="V2222"/>
    </row>
    <row r="2223">
      <c r="A2223" t="s">
        <v>2173</v>
      </c>
      <c r="B2223"/>
      <c r="C2223"/>
      <c r="D2223"/>
      <c r="E2223"/>
      <c r="F2223" t="s">
        <v>3271</v>
      </c>
      <c r="G2223" t="s">
        <v>3261</v>
      </c>
      <c r="H2223" t="n">
        <v>183.1</v>
      </c>
      <c r="I2223"/>
      <c r="J2223"/>
      <c r="K2223"/>
      <c r="L2223"/>
      <c r="M2223"/>
      <c r="N2223" t="s">
        <v>19</v>
      </c>
      <c r="O2223" t="s">
        <v>9</v>
      </c>
      <c r="P2223"/>
      <c r="Q2223" t="s">
        <v>10</v>
      </c>
      <c r="R2223" t="n">
        <v>11400.0</v>
      </c>
      <c r="S2223" t="n">
        <v>0.0</v>
      </c>
      <c r="T2223" t="s">
        <v>9</v>
      </c>
      <c r="U2223" t="s">
        <v>854</v>
      </c>
      <c r="V2223"/>
    </row>
    <row r="2224">
      <c r="A2224" t="s">
        <v>2173</v>
      </c>
      <c r="B2224"/>
      <c r="C2224" t="s">
        <v>3272</v>
      </c>
      <c r="D2224" t="s">
        <v>4</v>
      </c>
      <c r="E2224" t="s">
        <v>1689</v>
      </c>
      <c r="F2224" t="s">
        <v>3273</v>
      </c>
      <c r="G2224" t="s">
        <v>3261</v>
      </c>
      <c r="H2224" t="n">
        <v>188.1</v>
      </c>
      <c r="I2224">
        <f>SUM(H2225:H2226)</f>
      </c>
      <c r="J2224">
        <f>I2225+64</f>
      </c>
      <c r="K2224"/>
      <c r="L2224"/>
      <c r="M2224"/>
      <c r="N2224" t="s">
        <v>19</v>
      </c>
      <c r="O2224" t="s">
        <v>9</v>
      </c>
      <c r="P2224"/>
      <c r="Q2224" t="s">
        <v>10</v>
      </c>
      <c r="R2224" t="n">
        <v>11800.0</v>
      </c>
      <c r="S2224" t="n">
        <v>0.0</v>
      </c>
      <c r="T2224" t="s">
        <v>9</v>
      </c>
      <c r="U2224" t="s">
        <v>854</v>
      </c>
      <c r="V2224"/>
    </row>
    <row r="2225">
      <c r="A2225" t="s">
        <v>2173</v>
      </c>
      <c r="B2225"/>
      <c r="C2225"/>
      <c r="D2225"/>
      <c r="E2225"/>
      <c r="F2225" t="s">
        <v>3274</v>
      </c>
      <c r="G2225" t="s">
        <v>3261</v>
      </c>
      <c r="H2225" t="n">
        <v>192.1</v>
      </c>
      <c r="I2225"/>
      <c r="J2225"/>
      <c r="K2225"/>
      <c r="L2225"/>
      <c r="M2225"/>
      <c r="N2225" t="s">
        <v>19</v>
      </c>
      <c r="O2225" t="s">
        <v>9</v>
      </c>
      <c r="P2225"/>
      <c r="Q2225" t="s">
        <v>10</v>
      </c>
      <c r="R2225" t="n">
        <v>12000.0</v>
      </c>
      <c r="S2225" t="n">
        <v>0.0</v>
      </c>
      <c r="T2225" t="s">
        <v>9</v>
      </c>
      <c r="U2225" t="s">
        <v>854</v>
      </c>
      <c r="V2225"/>
    </row>
    <row r="2226">
      <c r="A2226" t="s">
        <v>2173</v>
      </c>
      <c r="B2226"/>
      <c r="C2226" t="s">
        <v>3275</v>
      </c>
      <c r="D2226" t="s">
        <v>4</v>
      </c>
      <c r="E2226" t="s">
        <v>1689</v>
      </c>
      <c r="F2226" t="s">
        <v>3276</v>
      </c>
      <c r="G2226" t="s">
        <v>3261</v>
      </c>
      <c r="H2226" t="n">
        <v>197.7</v>
      </c>
      <c r="I2226">
        <f>SUM(H2227:H2228)</f>
      </c>
      <c r="J2226">
        <f>I2227+64</f>
      </c>
      <c r="K2226"/>
      <c r="L2226"/>
      <c r="M2226"/>
      <c r="N2226" t="s">
        <v>19</v>
      </c>
      <c r="O2226" t="s">
        <v>9</v>
      </c>
      <c r="P2226"/>
      <c r="Q2226" t="s">
        <v>10</v>
      </c>
      <c r="R2226" t="n">
        <v>12400.0</v>
      </c>
      <c r="S2226" t="n">
        <v>0.0</v>
      </c>
      <c r="T2226" t="s">
        <v>9</v>
      </c>
      <c r="U2226" t="s">
        <v>854</v>
      </c>
      <c r="V2226"/>
    </row>
    <row r="2227">
      <c r="A2227" t="s">
        <v>2173</v>
      </c>
      <c r="B2227"/>
      <c r="C2227"/>
      <c r="D2227"/>
      <c r="E2227"/>
      <c r="F2227" t="s">
        <v>3277</v>
      </c>
      <c r="G2227" t="s">
        <v>3261</v>
      </c>
      <c r="H2227" t="n">
        <v>198.5</v>
      </c>
      <c r="I2227"/>
      <c r="J2227"/>
      <c r="K2227"/>
      <c r="L2227"/>
      <c r="M2227"/>
      <c r="N2227" t="s">
        <v>19</v>
      </c>
      <c r="O2227" t="s">
        <v>9</v>
      </c>
      <c r="P2227"/>
      <c r="Q2227" t="s">
        <v>10</v>
      </c>
      <c r="R2227" t="n">
        <v>12400.0</v>
      </c>
      <c r="S2227" t="n">
        <v>0.0</v>
      </c>
      <c r="T2227" t="s">
        <v>9</v>
      </c>
      <c r="U2227" t="s">
        <v>854</v>
      </c>
      <c r="V2227"/>
    </row>
    <row r="2228">
      <c r="A2228" t="s">
        <v>2173</v>
      </c>
      <c r="B2228" t="n">
        <v>45495.0</v>
      </c>
      <c r="C2228" t="s">
        <v>3278</v>
      </c>
      <c r="D2228" t="s">
        <v>4</v>
      </c>
      <c r="E2228" t="s">
        <v>3279</v>
      </c>
      <c r="F2228" t="s">
        <v>3280</v>
      </c>
      <c r="G2228" t="s">
        <v>2863</v>
      </c>
      <c r="H2228" t="n">
        <v>103.9</v>
      </c>
      <c r="I2228">
        <f>SUM(H2229:H2232)</f>
      </c>
      <c r="J2228">
        <f>I2229+79</f>
      </c>
      <c r="K2228"/>
      <c r="L2228"/>
      <c r="M2228"/>
      <c r="N2228" t="s">
        <v>19</v>
      </c>
      <c r="O2228" t="s">
        <v>9</v>
      </c>
      <c r="P2228"/>
      <c r="Q2228" t="s">
        <v>10</v>
      </c>
      <c r="R2228" t="n">
        <v>12000.0</v>
      </c>
      <c r="S2228" t="n">
        <v>0.0</v>
      </c>
      <c r="T2228" t="s">
        <v>9</v>
      </c>
      <c r="U2228" t="s">
        <v>854</v>
      </c>
      <c r="V2228"/>
    </row>
    <row r="2229">
      <c r="A2229" t="s">
        <v>2173</v>
      </c>
      <c r="B2229"/>
      <c r="C2229"/>
      <c r="D2229"/>
      <c r="E2229"/>
      <c r="F2229" t="s">
        <v>3281</v>
      </c>
      <c r="G2229" t="s">
        <v>2863</v>
      </c>
      <c r="H2229" t="n">
        <v>105.3</v>
      </c>
      <c r="I2229"/>
      <c r="J2229"/>
      <c r="K2229"/>
      <c r="L2229"/>
      <c r="M2229"/>
      <c r="N2229" t="s">
        <v>19</v>
      </c>
      <c r="O2229" t="s">
        <v>9</v>
      </c>
      <c r="P2229"/>
      <c r="Q2229" t="s">
        <v>10</v>
      </c>
      <c r="R2229" t="n">
        <v>12200.0</v>
      </c>
      <c r="S2229" t="n">
        <v>0.0</v>
      </c>
      <c r="T2229" t="s">
        <v>9</v>
      </c>
      <c r="U2229" t="s">
        <v>854</v>
      </c>
      <c r="V2229"/>
    </row>
    <row r="2230">
      <c r="A2230" t="s">
        <v>2173</v>
      </c>
      <c r="B2230"/>
      <c r="C2230"/>
      <c r="D2230"/>
      <c r="E2230"/>
      <c r="F2230" t="s">
        <v>3282</v>
      </c>
      <c r="G2230" t="s">
        <v>2863</v>
      </c>
      <c r="H2230" t="n">
        <v>105.3</v>
      </c>
      <c r="I2230"/>
      <c r="J2230"/>
      <c r="K2230"/>
      <c r="L2230"/>
      <c r="M2230"/>
      <c r="N2230" t="s">
        <v>19</v>
      </c>
      <c r="O2230" t="s">
        <v>9</v>
      </c>
      <c r="P2230"/>
      <c r="Q2230" t="s">
        <v>10</v>
      </c>
      <c r="R2230" t="n">
        <v>12200.0</v>
      </c>
      <c r="S2230" t="n">
        <v>0.0</v>
      </c>
      <c r="T2230" t="s">
        <v>9</v>
      </c>
      <c r="U2230" t="s">
        <v>854</v>
      </c>
      <c r="V2230"/>
    </row>
    <row r="2231">
      <c r="A2231" t="s">
        <v>2173</v>
      </c>
      <c r="B2231"/>
      <c r="C2231"/>
      <c r="D2231"/>
      <c r="E2231"/>
      <c r="F2231" t="s">
        <v>3283</v>
      </c>
      <c r="G2231" t="s">
        <v>2863</v>
      </c>
      <c r="H2231" t="n">
        <v>105.3</v>
      </c>
      <c r="I2231"/>
      <c r="J2231"/>
      <c r="K2231"/>
      <c r="L2231"/>
      <c r="M2231"/>
      <c r="N2231" t="s">
        <v>19</v>
      </c>
      <c r="O2231" t="s">
        <v>9</v>
      </c>
      <c r="P2231"/>
      <c r="Q2231" t="s">
        <v>10</v>
      </c>
      <c r="R2231" t="n">
        <v>12200.0</v>
      </c>
      <c r="S2231" t="n">
        <v>0.0</v>
      </c>
      <c r="T2231" t="s">
        <v>9</v>
      </c>
      <c r="U2231" t="s">
        <v>854</v>
      </c>
      <c r="V2231"/>
    </row>
    <row r="2232">
      <c r="A2232" t="s">
        <v>2173</v>
      </c>
      <c r="B2232"/>
      <c r="C2232" t="s">
        <v>3284</v>
      </c>
      <c r="D2232" t="s">
        <v>4</v>
      </c>
      <c r="E2232" t="s">
        <v>3279</v>
      </c>
      <c r="F2232" t="s">
        <v>3285</v>
      </c>
      <c r="G2232" t="s">
        <v>2863</v>
      </c>
      <c r="H2232" t="n">
        <v>105.7</v>
      </c>
      <c r="I2232">
        <f>SUM(H2233:H2236)</f>
      </c>
      <c r="J2232">
        <f>I2233+79</f>
      </c>
      <c r="K2232"/>
      <c r="L2232"/>
      <c r="M2232"/>
      <c r="N2232" t="s">
        <v>19</v>
      </c>
      <c r="O2232" t="s">
        <v>9</v>
      </c>
      <c r="P2232"/>
      <c r="Q2232" t="s">
        <v>10</v>
      </c>
      <c r="R2232" t="n">
        <v>12200.0</v>
      </c>
      <c r="S2232" t="n">
        <v>0.0</v>
      </c>
      <c r="T2232" t="s">
        <v>9</v>
      </c>
      <c r="U2232" t="s">
        <v>854</v>
      </c>
      <c r="V2232"/>
    </row>
    <row r="2233">
      <c r="A2233" t="s">
        <v>2173</v>
      </c>
      <c r="B2233"/>
      <c r="C2233"/>
      <c r="D2233"/>
      <c r="E2233"/>
      <c r="F2233" t="s">
        <v>3286</v>
      </c>
      <c r="G2233" t="s">
        <v>2863</v>
      </c>
      <c r="H2233" t="n">
        <v>105.7</v>
      </c>
      <c r="I2233"/>
      <c r="J2233"/>
      <c r="K2233"/>
      <c r="L2233"/>
      <c r="M2233"/>
      <c r="N2233" t="s">
        <v>19</v>
      </c>
      <c r="O2233" t="s">
        <v>9</v>
      </c>
      <c r="P2233"/>
      <c r="Q2233" t="s">
        <v>10</v>
      </c>
      <c r="R2233" t="n">
        <v>12200.0</v>
      </c>
      <c r="S2233" t="n">
        <v>0.0</v>
      </c>
      <c r="T2233" t="s">
        <v>9</v>
      </c>
      <c r="U2233" t="s">
        <v>854</v>
      </c>
      <c r="V2233"/>
    </row>
    <row r="2234">
      <c r="A2234" t="s">
        <v>2173</v>
      </c>
      <c r="B2234"/>
      <c r="C2234"/>
      <c r="D2234"/>
      <c r="E2234"/>
      <c r="F2234" t="s">
        <v>3287</v>
      </c>
      <c r="G2234" t="s">
        <v>2863</v>
      </c>
      <c r="H2234" t="n">
        <v>100.9</v>
      </c>
      <c r="I2234"/>
      <c r="J2234"/>
      <c r="K2234"/>
      <c r="L2234"/>
      <c r="M2234"/>
      <c r="N2234" t="s">
        <v>19</v>
      </c>
      <c r="O2234" t="s">
        <v>9</v>
      </c>
      <c r="P2234"/>
      <c r="Q2234" t="s">
        <v>10</v>
      </c>
      <c r="R2234" t="n">
        <v>11700.0</v>
      </c>
      <c r="S2234" t="n">
        <v>0.0</v>
      </c>
      <c r="T2234" t="s">
        <v>9</v>
      </c>
      <c r="U2234" t="s">
        <v>854</v>
      </c>
      <c r="V2234"/>
    </row>
    <row r="2235">
      <c r="A2235" t="s">
        <v>2173</v>
      </c>
      <c r="B2235"/>
      <c r="C2235"/>
      <c r="D2235"/>
      <c r="E2235"/>
      <c r="F2235" t="s">
        <v>3288</v>
      </c>
      <c r="G2235" t="s">
        <v>2863</v>
      </c>
      <c r="H2235" t="n">
        <v>105.1</v>
      </c>
      <c r="I2235"/>
      <c r="J2235"/>
      <c r="K2235"/>
      <c r="L2235"/>
      <c r="M2235"/>
      <c r="N2235" t="s">
        <v>19</v>
      </c>
      <c r="O2235" t="s">
        <v>9</v>
      </c>
      <c r="P2235"/>
      <c r="Q2235" t="s">
        <v>10</v>
      </c>
      <c r="R2235" t="n">
        <v>12100.0</v>
      </c>
      <c r="S2235" t="n">
        <v>0.0</v>
      </c>
      <c r="T2235" t="s">
        <v>9</v>
      </c>
      <c r="U2235" t="s">
        <v>854</v>
      </c>
      <c r="V2235"/>
    </row>
    <row r="2236">
      <c r="A2236" t="s">
        <v>2173</v>
      </c>
      <c r="B2236"/>
      <c r="C2236" t="s">
        <v>3289</v>
      </c>
      <c r="D2236" t="s">
        <v>4</v>
      </c>
      <c r="E2236" t="s">
        <v>3279</v>
      </c>
      <c r="F2236" t="s">
        <v>3290</v>
      </c>
      <c r="G2236" t="s">
        <v>2863</v>
      </c>
      <c r="H2236" t="n">
        <v>105.1</v>
      </c>
      <c r="I2236">
        <f>SUM(H2237:H2240)</f>
      </c>
      <c r="J2236">
        <f>I2237+79</f>
      </c>
      <c r="K2236"/>
      <c r="L2236"/>
      <c r="M2236"/>
      <c r="N2236" t="s">
        <v>19</v>
      </c>
      <c r="O2236" t="s">
        <v>9</v>
      </c>
      <c r="P2236"/>
      <c r="Q2236" t="s">
        <v>10</v>
      </c>
      <c r="R2236" t="n">
        <v>12100.0</v>
      </c>
      <c r="S2236" t="n">
        <v>1.0</v>
      </c>
      <c r="T2236" t="s">
        <v>9</v>
      </c>
      <c r="U2236" t="s">
        <v>854</v>
      </c>
      <c r="V2236"/>
    </row>
    <row r="2237">
      <c r="A2237" t="s">
        <v>2173</v>
      </c>
      <c r="B2237"/>
      <c r="C2237"/>
      <c r="D2237"/>
      <c r="E2237"/>
      <c r="F2237" t="s">
        <v>3291</v>
      </c>
      <c r="G2237" t="s">
        <v>2863</v>
      </c>
      <c r="H2237" t="n">
        <v>105.7</v>
      </c>
      <c r="I2237"/>
      <c r="J2237"/>
      <c r="K2237"/>
      <c r="L2237"/>
      <c r="M2237"/>
      <c r="N2237" t="s">
        <v>19</v>
      </c>
      <c r="O2237" t="s">
        <v>9</v>
      </c>
      <c r="P2237"/>
      <c r="Q2237" t="s">
        <v>10</v>
      </c>
      <c r="R2237" t="n">
        <v>12200.0</v>
      </c>
      <c r="S2237" t="n">
        <v>0.0</v>
      </c>
      <c r="T2237" t="s">
        <v>9</v>
      </c>
      <c r="U2237" t="s">
        <v>854</v>
      </c>
      <c r="V2237"/>
    </row>
    <row r="2238">
      <c r="A2238" t="s">
        <v>2173</v>
      </c>
      <c r="B2238"/>
      <c r="C2238"/>
      <c r="D2238"/>
      <c r="E2238"/>
      <c r="F2238" t="s">
        <v>3292</v>
      </c>
      <c r="G2238" t="s">
        <v>2863</v>
      </c>
      <c r="H2238" t="n">
        <v>104.7</v>
      </c>
      <c r="I2238"/>
      <c r="J2238"/>
      <c r="K2238"/>
      <c r="L2238"/>
      <c r="M2238"/>
      <c r="N2238" t="s">
        <v>19</v>
      </c>
      <c r="O2238" t="s">
        <v>9</v>
      </c>
      <c r="P2238"/>
      <c r="Q2238" t="s">
        <v>10</v>
      </c>
      <c r="R2238" t="n">
        <v>12100.0</v>
      </c>
      <c r="S2238" t="n">
        <v>0.0</v>
      </c>
      <c r="T2238" t="s">
        <v>9</v>
      </c>
      <c r="U2238" t="s">
        <v>854</v>
      </c>
      <c r="V2238"/>
    </row>
    <row r="2239">
      <c r="A2239" t="s">
        <v>2173</v>
      </c>
      <c r="B2239"/>
      <c r="C2239"/>
      <c r="D2239"/>
      <c r="E2239"/>
      <c r="F2239" t="s">
        <v>3293</v>
      </c>
      <c r="G2239" t="s">
        <v>2863</v>
      </c>
      <c r="H2239" t="n">
        <v>104.9</v>
      </c>
      <c r="I2239"/>
      <c r="J2239"/>
      <c r="K2239"/>
      <c r="L2239"/>
      <c r="M2239"/>
      <c r="N2239" t="s">
        <v>19</v>
      </c>
      <c r="O2239" t="s">
        <v>9</v>
      </c>
      <c r="P2239"/>
      <c r="Q2239" t="s">
        <v>10</v>
      </c>
      <c r="R2239" t="n">
        <v>12100.0</v>
      </c>
      <c r="S2239" t="n">
        <v>0.0</v>
      </c>
      <c r="T2239" t="s">
        <v>9</v>
      </c>
      <c r="U2239" t="s">
        <v>854</v>
      </c>
      <c r="V2239"/>
    </row>
    <row r="2240">
      <c r="A2240" t="s">
        <v>2173</v>
      </c>
      <c r="B2240"/>
      <c r="C2240" t="s">
        <v>3294</v>
      </c>
      <c r="D2240" t="s">
        <v>4</v>
      </c>
      <c r="E2240" t="s">
        <v>2046</v>
      </c>
      <c r="F2240" t="s">
        <v>3295</v>
      </c>
      <c r="G2240" t="s">
        <v>2863</v>
      </c>
      <c r="H2240" t="n">
        <v>102.3</v>
      </c>
      <c r="I2240">
        <f>SUM(H2241:H2242)</f>
      </c>
      <c r="J2240">
        <f>I2241+45.1</f>
      </c>
      <c r="K2240"/>
      <c r="L2240"/>
      <c r="M2240"/>
      <c r="N2240" t="s">
        <v>19</v>
      </c>
      <c r="O2240" t="s">
        <v>9</v>
      </c>
      <c r="P2240"/>
      <c r="Q2240" t="s">
        <v>10</v>
      </c>
      <c r="R2240" t="n">
        <v>11800.0</v>
      </c>
      <c r="S2240" t="n">
        <v>0.0</v>
      </c>
      <c r="T2240" t="s">
        <v>9</v>
      </c>
      <c r="U2240" t="s">
        <v>854</v>
      </c>
      <c r="V2240"/>
    </row>
    <row r="2241">
      <c r="A2241" t="s">
        <v>2173</v>
      </c>
      <c r="B2241"/>
      <c r="C2241"/>
      <c r="D2241"/>
      <c r="E2241"/>
      <c r="F2241" t="s">
        <v>3296</v>
      </c>
      <c r="G2241" t="s">
        <v>2863</v>
      </c>
      <c r="H2241" t="n">
        <v>105.9</v>
      </c>
      <c r="I2241"/>
      <c r="J2241"/>
      <c r="K2241"/>
      <c r="L2241"/>
      <c r="M2241"/>
      <c r="N2241" t="s">
        <v>19</v>
      </c>
      <c r="O2241" t="s">
        <v>9</v>
      </c>
      <c r="P2241"/>
      <c r="Q2241" t="s">
        <v>10</v>
      </c>
      <c r="R2241" t="n">
        <v>12200.0</v>
      </c>
      <c r="S2241" t="n">
        <v>1.0</v>
      </c>
      <c r="T2241" t="s">
        <v>9</v>
      </c>
      <c r="U2241" t="s">
        <v>854</v>
      </c>
      <c r="V2241"/>
    </row>
    <row r="2242">
      <c r="A2242" t="s">
        <v>2173</v>
      </c>
      <c r="B2242"/>
      <c r="C2242" t="s">
        <v>3297</v>
      </c>
      <c r="D2242" t="s">
        <v>4</v>
      </c>
      <c r="E2242" t="s">
        <v>2084</v>
      </c>
      <c r="F2242" t="s">
        <v>3298</v>
      </c>
      <c r="G2242" t="s">
        <v>3299</v>
      </c>
      <c r="H2242" t="n">
        <v>166.1</v>
      </c>
      <c r="I2242">
        <f>SUM(H2243:H2244)</f>
      </c>
      <c r="J2242">
        <f>I2243+58.5</f>
      </c>
      <c r="K2242"/>
      <c r="L2242"/>
      <c r="M2242"/>
      <c r="N2242" t="s">
        <v>19</v>
      </c>
      <c r="O2242" t="s">
        <v>9</v>
      </c>
      <c r="P2242"/>
      <c r="Q2242" t="s">
        <v>10</v>
      </c>
      <c r="R2242" t="n">
        <v>12100.0</v>
      </c>
      <c r="S2242" t="n">
        <v>0.0</v>
      </c>
      <c r="T2242" t="s">
        <v>9</v>
      </c>
      <c r="U2242" t="s">
        <v>854</v>
      </c>
      <c r="V2242"/>
    </row>
    <row r="2243">
      <c r="A2243" t="s">
        <v>2173</v>
      </c>
      <c r="B2243"/>
      <c r="C2243"/>
      <c r="D2243"/>
      <c r="E2243"/>
      <c r="F2243" t="s">
        <v>3300</v>
      </c>
      <c r="G2243" t="s">
        <v>3299</v>
      </c>
      <c r="H2243" t="n">
        <v>165.7</v>
      </c>
      <c r="I2243"/>
      <c r="J2243"/>
      <c r="K2243"/>
      <c r="L2243"/>
      <c r="M2243"/>
      <c r="N2243" t="s">
        <v>19</v>
      </c>
      <c r="O2243" t="s">
        <v>9</v>
      </c>
      <c r="P2243"/>
      <c r="Q2243" t="s">
        <v>10</v>
      </c>
      <c r="R2243" t="n">
        <v>12100.0</v>
      </c>
      <c r="S2243" t="n">
        <v>0.0</v>
      </c>
      <c r="T2243" t="s">
        <v>9</v>
      </c>
      <c r="U2243" t="s">
        <v>854</v>
      </c>
      <c r="V2243"/>
    </row>
    <row r="2244">
      <c r="A2244" t="s">
        <v>2173</v>
      </c>
      <c r="B2244"/>
      <c r="C2244" t="s">
        <v>3301</v>
      </c>
      <c r="D2244" t="s">
        <v>4</v>
      </c>
      <c r="E2244" t="s">
        <v>2084</v>
      </c>
      <c r="F2244" t="s">
        <v>3302</v>
      </c>
      <c r="G2244" t="s">
        <v>3299</v>
      </c>
      <c r="H2244" t="n">
        <v>166.1</v>
      </c>
      <c r="I2244">
        <f>SUM(H2245:H2246)</f>
      </c>
      <c r="J2244">
        <f>I2245+58.5</f>
      </c>
      <c r="K2244"/>
      <c r="L2244"/>
      <c r="M2244"/>
      <c r="N2244" t="s">
        <v>19</v>
      </c>
      <c r="O2244" t="s">
        <v>9</v>
      </c>
      <c r="P2244"/>
      <c r="Q2244" t="s">
        <v>10</v>
      </c>
      <c r="R2244" t="n">
        <v>12100.0</v>
      </c>
      <c r="S2244" t="n">
        <v>0.0</v>
      </c>
      <c r="T2244" t="s">
        <v>9</v>
      </c>
      <c r="U2244" t="s">
        <v>854</v>
      </c>
      <c r="V2244"/>
    </row>
    <row r="2245">
      <c r="A2245" t="s">
        <v>2173</v>
      </c>
      <c r="B2245"/>
      <c r="C2245"/>
      <c r="D2245"/>
      <c r="E2245"/>
      <c r="F2245" t="s">
        <v>3303</v>
      </c>
      <c r="G2245" t="s">
        <v>3299</v>
      </c>
      <c r="H2245" t="n">
        <v>166.3</v>
      </c>
      <c r="I2245"/>
      <c r="J2245"/>
      <c r="K2245"/>
      <c r="L2245"/>
      <c r="M2245"/>
      <c r="N2245" t="s">
        <v>19</v>
      </c>
      <c r="O2245" t="s">
        <v>9</v>
      </c>
      <c r="P2245"/>
      <c r="Q2245" t="s">
        <v>10</v>
      </c>
      <c r="R2245" t="n">
        <v>12100.0</v>
      </c>
      <c r="S2245" t="n">
        <v>0.0</v>
      </c>
      <c r="T2245" t="s">
        <v>9</v>
      </c>
      <c r="U2245" t="s">
        <v>854</v>
      </c>
      <c r="V2245"/>
    </row>
    <row r="2246">
      <c r="A2246" t="s">
        <v>2173</v>
      </c>
      <c r="B2246"/>
      <c r="C2246" t="s">
        <v>3304</v>
      </c>
      <c r="D2246" t="s">
        <v>4</v>
      </c>
      <c r="E2246" t="s">
        <v>2084</v>
      </c>
      <c r="F2246" t="s">
        <v>3305</v>
      </c>
      <c r="G2246" t="s">
        <v>3299</v>
      </c>
      <c r="H2246" t="n">
        <v>167.5</v>
      </c>
      <c r="I2246">
        <f>SUM(H2247:H2248)</f>
      </c>
      <c r="J2246">
        <f>I2247+58.5</f>
      </c>
      <c r="K2246"/>
      <c r="L2246"/>
      <c r="M2246"/>
      <c r="N2246" t="s">
        <v>19</v>
      </c>
      <c r="O2246" t="s">
        <v>9</v>
      </c>
      <c r="P2246"/>
      <c r="Q2246" t="s">
        <v>10</v>
      </c>
      <c r="R2246" t="n">
        <v>12200.0</v>
      </c>
      <c r="S2246" t="n">
        <v>0.0</v>
      </c>
      <c r="T2246" t="s">
        <v>9</v>
      </c>
      <c r="U2246" t="s">
        <v>854</v>
      </c>
      <c r="V2246"/>
    </row>
    <row r="2247">
      <c r="A2247" t="s">
        <v>2173</v>
      </c>
      <c r="B2247"/>
      <c r="C2247"/>
      <c r="D2247"/>
      <c r="E2247"/>
      <c r="F2247" t="s">
        <v>3306</v>
      </c>
      <c r="G2247" t="s">
        <v>3299</v>
      </c>
      <c r="H2247" t="n">
        <v>167.1</v>
      </c>
      <c r="I2247"/>
      <c r="J2247"/>
      <c r="K2247"/>
      <c r="L2247"/>
      <c r="M2247"/>
      <c r="N2247" t="s">
        <v>19</v>
      </c>
      <c r="O2247" t="s">
        <v>9</v>
      </c>
      <c r="P2247"/>
      <c r="Q2247" t="s">
        <v>10</v>
      </c>
      <c r="R2247" t="n">
        <v>12200.0</v>
      </c>
      <c r="S2247" t="n">
        <v>0.0</v>
      </c>
      <c r="T2247" t="s">
        <v>9</v>
      </c>
      <c r="U2247" t="s">
        <v>854</v>
      </c>
      <c r="V2247"/>
    </row>
    <row r="2248">
      <c r="A2248" t="s">
        <v>2173</v>
      </c>
      <c r="B2248"/>
      <c r="C2248" t="s">
        <v>3307</v>
      </c>
      <c r="D2248" t="s">
        <v>4</v>
      </c>
      <c r="E2248" t="s">
        <v>2084</v>
      </c>
      <c r="F2248" t="s">
        <v>3308</v>
      </c>
      <c r="G2248" t="s">
        <v>3299</v>
      </c>
      <c r="H2248" t="n">
        <v>166.5</v>
      </c>
      <c r="I2248">
        <f>SUM(H2249:H2250)</f>
      </c>
      <c r="J2248">
        <f>I2249+58.5</f>
      </c>
      <c r="K2248"/>
      <c r="L2248"/>
      <c r="M2248"/>
      <c r="N2248" t="s">
        <v>19</v>
      </c>
      <c r="O2248" t="s">
        <v>9</v>
      </c>
      <c r="P2248"/>
      <c r="Q2248" t="s">
        <v>10</v>
      </c>
      <c r="R2248" t="n">
        <v>12100.0</v>
      </c>
      <c r="S2248" t="n">
        <v>0.0</v>
      </c>
      <c r="T2248" t="s">
        <v>9</v>
      </c>
      <c r="U2248" t="s">
        <v>854</v>
      </c>
      <c r="V2248"/>
    </row>
    <row r="2249">
      <c r="A2249" t="s">
        <v>2173</v>
      </c>
      <c r="B2249"/>
      <c r="C2249"/>
      <c r="D2249"/>
      <c r="E2249"/>
      <c r="F2249" t="s">
        <v>3309</v>
      </c>
      <c r="G2249" t="s">
        <v>3299</v>
      </c>
      <c r="H2249" t="n">
        <v>166.3</v>
      </c>
      <c r="I2249"/>
      <c r="J2249"/>
      <c r="K2249"/>
      <c r="L2249"/>
      <c r="M2249"/>
      <c r="N2249" t="s">
        <v>19</v>
      </c>
      <c r="O2249" t="s">
        <v>9</v>
      </c>
      <c r="P2249"/>
      <c r="Q2249" t="s">
        <v>10</v>
      </c>
      <c r="R2249" t="n">
        <v>12100.0</v>
      </c>
      <c r="S2249" t="n">
        <v>1.0</v>
      </c>
      <c r="T2249" t="s">
        <v>9</v>
      </c>
      <c r="U2249" t="s">
        <v>854</v>
      </c>
      <c r="V2249"/>
    </row>
    <row r="2250">
      <c r="A2250" t="s">
        <v>2173</v>
      </c>
      <c r="B2250"/>
      <c r="C2250" t="s">
        <v>3310</v>
      </c>
      <c r="D2250" t="s">
        <v>4</v>
      </c>
      <c r="E2250" t="s">
        <v>2084</v>
      </c>
      <c r="F2250" t="s">
        <v>3311</v>
      </c>
      <c r="G2250" t="s">
        <v>3299</v>
      </c>
      <c r="H2250" t="n">
        <v>169.5</v>
      </c>
      <c r="I2250">
        <f>SUM(H2251:H2252)</f>
      </c>
      <c r="J2250">
        <f>I2251+58.5</f>
      </c>
      <c r="K2250"/>
      <c r="L2250"/>
      <c r="M2250"/>
      <c r="N2250" t="s">
        <v>19</v>
      </c>
      <c r="O2250" t="s">
        <v>9</v>
      </c>
      <c r="P2250"/>
      <c r="Q2250" t="s">
        <v>10</v>
      </c>
      <c r="R2250" t="n">
        <v>12400.0</v>
      </c>
      <c r="S2250" t="n">
        <v>1.0</v>
      </c>
      <c r="T2250" t="s">
        <v>9</v>
      </c>
      <c r="U2250" t="s">
        <v>854</v>
      </c>
      <c r="V2250"/>
    </row>
    <row r="2251">
      <c r="A2251" t="s">
        <v>2173</v>
      </c>
      <c r="B2251"/>
      <c r="C2251"/>
      <c r="D2251"/>
      <c r="E2251"/>
      <c r="F2251" t="s">
        <v>3312</v>
      </c>
      <c r="G2251" t="s">
        <v>3299</v>
      </c>
      <c r="H2251" t="n">
        <v>169.3</v>
      </c>
      <c r="I2251"/>
      <c r="J2251"/>
      <c r="K2251"/>
      <c r="L2251"/>
      <c r="M2251"/>
      <c r="N2251" t="s">
        <v>19</v>
      </c>
      <c r="O2251" t="s">
        <v>9</v>
      </c>
      <c r="P2251"/>
      <c r="Q2251" t="s">
        <v>10</v>
      </c>
      <c r="R2251" t="n">
        <v>12300.0</v>
      </c>
      <c r="S2251" t="n">
        <v>1.0</v>
      </c>
      <c r="T2251" t="s">
        <v>9</v>
      </c>
      <c r="U2251" t="s">
        <v>854</v>
      </c>
      <c r="V2251"/>
    </row>
    <row r="2252">
      <c r="A2252" t="s">
        <v>2173</v>
      </c>
      <c r="B2252"/>
      <c r="C2252" t="s">
        <v>3313</v>
      </c>
      <c r="D2252" t="s">
        <v>4</v>
      </c>
      <c r="E2252" t="s">
        <v>2084</v>
      </c>
      <c r="F2252" t="s">
        <v>3314</v>
      </c>
      <c r="G2252" t="s">
        <v>3299</v>
      </c>
      <c r="H2252" t="n">
        <v>167.5</v>
      </c>
      <c r="I2252">
        <f>SUM(H2253:H2254)</f>
      </c>
      <c r="J2252">
        <f>I2253+61</f>
      </c>
      <c r="K2252"/>
      <c r="L2252"/>
      <c r="M2252"/>
      <c r="N2252" t="s">
        <v>19</v>
      </c>
      <c r="O2252" t="s">
        <v>9</v>
      </c>
      <c r="P2252"/>
      <c r="Q2252" t="s">
        <v>10</v>
      </c>
      <c r="R2252" t="n">
        <v>12200.0</v>
      </c>
      <c r="S2252" t="n">
        <v>0.0</v>
      </c>
      <c r="T2252" t="s">
        <v>9</v>
      </c>
      <c r="U2252" t="s">
        <v>854</v>
      </c>
      <c r="V2252"/>
    </row>
    <row r="2253">
      <c r="A2253" t="s">
        <v>2173</v>
      </c>
      <c r="B2253"/>
      <c r="C2253"/>
      <c r="D2253"/>
      <c r="E2253"/>
      <c r="F2253" t="s">
        <v>3315</v>
      </c>
      <c r="G2253" t="s">
        <v>3299</v>
      </c>
      <c r="H2253" t="n">
        <v>168.1</v>
      </c>
      <c r="I2253"/>
      <c r="J2253"/>
      <c r="K2253"/>
      <c r="L2253"/>
      <c r="M2253"/>
      <c r="N2253" t="s">
        <v>19</v>
      </c>
      <c r="O2253" t="s">
        <v>9</v>
      </c>
      <c r="P2253"/>
      <c r="Q2253" t="s">
        <v>10</v>
      </c>
      <c r="R2253" t="n">
        <v>12300.0</v>
      </c>
      <c r="S2253" t="n">
        <v>0.0</v>
      </c>
      <c r="T2253" t="s">
        <v>9</v>
      </c>
      <c r="U2253" t="s">
        <v>854</v>
      </c>
      <c r="V2253"/>
    </row>
    <row r="2254">
      <c r="A2254" t="s">
        <v>2173</v>
      </c>
      <c r="B2254"/>
      <c r="C2254" t="s">
        <v>3316</v>
      </c>
      <c r="D2254" t="s">
        <v>4</v>
      </c>
      <c r="E2254" t="s">
        <v>2084</v>
      </c>
      <c r="F2254" t="s">
        <v>3317</v>
      </c>
      <c r="G2254" t="s">
        <v>3299</v>
      </c>
      <c r="H2254" t="n">
        <v>168.9</v>
      </c>
      <c r="I2254">
        <f>SUM(H2255:H2256)</f>
      </c>
      <c r="J2254">
        <f>I2255+61</f>
      </c>
      <c r="K2254"/>
      <c r="L2254"/>
      <c r="M2254"/>
      <c r="N2254" t="s">
        <v>19</v>
      </c>
      <c r="O2254" t="s">
        <v>9</v>
      </c>
      <c r="P2254"/>
      <c r="Q2254" t="s">
        <v>10</v>
      </c>
      <c r="R2254" t="n">
        <v>12300.0</v>
      </c>
      <c r="S2254" t="n">
        <v>0.0</v>
      </c>
      <c r="T2254" t="s">
        <v>9</v>
      </c>
      <c r="U2254" t="s">
        <v>854</v>
      </c>
      <c r="V2254"/>
    </row>
    <row r="2255">
      <c r="A2255" t="s">
        <v>2173</v>
      </c>
      <c r="B2255"/>
      <c r="C2255"/>
      <c r="D2255"/>
      <c r="E2255"/>
      <c r="F2255" t="s">
        <v>3318</v>
      </c>
      <c r="G2255" t="s">
        <v>3299</v>
      </c>
      <c r="H2255" t="n">
        <v>168.3</v>
      </c>
      <c r="I2255"/>
      <c r="J2255"/>
      <c r="K2255"/>
      <c r="L2255"/>
      <c r="M2255"/>
      <c r="N2255" t="s">
        <v>19</v>
      </c>
      <c r="O2255" t="s">
        <v>9</v>
      </c>
      <c r="P2255"/>
      <c r="Q2255" t="s">
        <v>10</v>
      </c>
      <c r="R2255" t="n">
        <v>12300.0</v>
      </c>
      <c r="S2255" t="n">
        <v>0.0</v>
      </c>
      <c r="T2255" t="s">
        <v>9</v>
      </c>
      <c r="U2255" t="s">
        <v>854</v>
      </c>
      <c r="V2255"/>
    </row>
    <row r="2256">
      <c r="A2256" t="s">
        <v>2173</v>
      </c>
      <c r="B2256"/>
      <c r="C2256" t="s">
        <v>3319</v>
      </c>
      <c r="D2256" t="s">
        <v>4</v>
      </c>
      <c r="E2256" t="s">
        <v>2092</v>
      </c>
      <c r="F2256" t="s">
        <v>3320</v>
      </c>
      <c r="G2256" t="s">
        <v>3321</v>
      </c>
      <c r="H2256" t="n">
        <v>163.1</v>
      </c>
      <c r="I2256">
        <f>SUM(H2257:H2258)</f>
      </c>
      <c r="J2256">
        <f>I2257+49.6</f>
      </c>
      <c r="K2256"/>
      <c r="L2256"/>
      <c r="M2256"/>
      <c r="N2256" t="s">
        <v>19</v>
      </c>
      <c r="O2256" t="s">
        <v>9</v>
      </c>
      <c r="P2256"/>
      <c r="Q2256" t="s">
        <v>10</v>
      </c>
      <c r="R2256" t="n">
        <v>12000.0</v>
      </c>
      <c r="S2256" t="n">
        <v>0.0</v>
      </c>
      <c r="T2256" t="s">
        <v>9</v>
      </c>
      <c r="U2256" t="s">
        <v>854</v>
      </c>
      <c r="V2256"/>
    </row>
    <row r="2257">
      <c r="A2257" t="s">
        <v>2173</v>
      </c>
      <c r="B2257"/>
      <c r="C2257"/>
      <c r="D2257"/>
      <c r="E2257"/>
      <c r="F2257" t="s">
        <v>3322</v>
      </c>
      <c r="G2257" t="s">
        <v>3321</v>
      </c>
      <c r="H2257" t="n">
        <v>163.3</v>
      </c>
      <c r="I2257"/>
      <c r="J2257"/>
      <c r="K2257"/>
      <c r="L2257"/>
      <c r="M2257"/>
      <c r="N2257" t="s">
        <v>19</v>
      </c>
      <c r="O2257" t="s">
        <v>9</v>
      </c>
      <c r="P2257"/>
      <c r="Q2257" t="s">
        <v>10</v>
      </c>
      <c r="R2257" t="n">
        <v>12000.0</v>
      </c>
      <c r="S2257" t="n">
        <v>0.0</v>
      </c>
      <c r="T2257" t="s">
        <v>9</v>
      </c>
      <c r="U2257" t="s">
        <v>854</v>
      </c>
      <c r="V2257"/>
    </row>
    <row r="2258">
      <c r="A2258" t="s">
        <v>2173</v>
      </c>
      <c r="B2258"/>
      <c r="C2258" t="s">
        <v>3323</v>
      </c>
      <c r="D2258" t="s">
        <v>4</v>
      </c>
      <c r="E2258" t="s">
        <v>2092</v>
      </c>
      <c r="F2258" t="s">
        <v>3324</v>
      </c>
      <c r="G2258" t="s">
        <v>3321</v>
      </c>
      <c r="H2258" t="n">
        <v>162.9</v>
      </c>
      <c r="I2258">
        <f>SUM(H2259:H2260)</f>
      </c>
      <c r="J2258">
        <f>I2259+49.6</f>
      </c>
      <c r="K2258"/>
      <c r="L2258"/>
      <c r="M2258"/>
      <c r="N2258" t="s">
        <v>19</v>
      </c>
      <c r="O2258" t="s">
        <v>9</v>
      </c>
      <c r="P2258"/>
      <c r="Q2258" t="s">
        <v>10</v>
      </c>
      <c r="R2258" t="n">
        <v>12000.0</v>
      </c>
      <c r="S2258" t="n">
        <v>0.0</v>
      </c>
      <c r="T2258" t="s">
        <v>9</v>
      </c>
      <c r="U2258" t="s">
        <v>854</v>
      </c>
      <c r="V2258"/>
    </row>
    <row r="2259">
      <c r="A2259" t="s">
        <v>2173</v>
      </c>
      <c r="B2259"/>
      <c r="C2259"/>
      <c r="D2259"/>
      <c r="E2259"/>
      <c r="F2259" t="s">
        <v>3325</v>
      </c>
      <c r="G2259" t="s">
        <v>3321</v>
      </c>
      <c r="H2259" t="n">
        <v>162.7</v>
      </c>
      <c r="I2259"/>
      <c r="J2259"/>
      <c r="K2259"/>
      <c r="L2259"/>
      <c r="M2259"/>
      <c r="N2259" t="s">
        <v>19</v>
      </c>
      <c r="O2259" t="s">
        <v>9</v>
      </c>
      <c r="P2259"/>
      <c r="Q2259" t="s">
        <v>10</v>
      </c>
      <c r="R2259" t="n">
        <v>12000.0</v>
      </c>
      <c r="S2259" t="n">
        <v>0.0</v>
      </c>
      <c r="T2259" t="s">
        <v>9</v>
      </c>
      <c r="U2259" t="s">
        <v>854</v>
      </c>
      <c r="V2259"/>
    </row>
    <row r="2260">
      <c r="A2260" t="s">
        <v>2173</v>
      </c>
      <c r="B2260"/>
      <c r="C2260" t="s">
        <v>3326</v>
      </c>
      <c r="D2260" t="s">
        <v>4</v>
      </c>
      <c r="E2260" t="s">
        <v>2092</v>
      </c>
      <c r="F2260" t="s">
        <v>3327</v>
      </c>
      <c r="G2260" t="s">
        <v>3321</v>
      </c>
      <c r="H2260" t="n">
        <v>163.3</v>
      </c>
      <c r="I2260">
        <f>SUM(H2261:H2262)</f>
      </c>
      <c r="J2260">
        <f>I2261+49.6</f>
      </c>
      <c r="K2260"/>
      <c r="L2260"/>
      <c r="M2260"/>
      <c r="N2260" t="s">
        <v>19</v>
      </c>
      <c r="O2260" t="s">
        <v>9</v>
      </c>
      <c r="P2260"/>
      <c r="Q2260" t="s">
        <v>10</v>
      </c>
      <c r="R2260" t="n">
        <v>12100.0</v>
      </c>
      <c r="S2260" t="n">
        <v>0.0</v>
      </c>
      <c r="T2260" t="s">
        <v>9</v>
      </c>
      <c r="U2260" t="s">
        <v>854</v>
      </c>
      <c r="V2260"/>
    </row>
    <row r="2261">
      <c r="A2261" t="s">
        <v>2173</v>
      </c>
      <c r="B2261"/>
      <c r="C2261"/>
      <c r="D2261"/>
      <c r="E2261"/>
      <c r="F2261" t="s">
        <v>3328</v>
      </c>
      <c r="G2261" t="s">
        <v>3321</v>
      </c>
      <c r="H2261" t="n">
        <v>162.9</v>
      </c>
      <c r="I2261"/>
      <c r="J2261"/>
      <c r="K2261"/>
      <c r="L2261"/>
      <c r="M2261"/>
      <c r="N2261" t="s">
        <v>19</v>
      </c>
      <c r="O2261" t="s">
        <v>9</v>
      </c>
      <c r="P2261"/>
      <c r="Q2261" t="s">
        <v>10</v>
      </c>
      <c r="R2261" t="n">
        <v>12000.0</v>
      </c>
      <c r="S2261" t="n">
        <v>0.0</v>
      </c>
      <c r="T2261" t="s">
        <v>9</v>
      </c>
      <c r="U2261" t="s">
        <v>854</v>
      </c>
      <c r="V2261"/>
    </row>
    <row r="2262">
      <c r="A2262" t="s">
        <v>2173</v>
      </c>
      <c r="B2262"/>
      <c r="C2262" t="s">
        <v>3329</v>
      </c>
      <c r="D2262" t="s">
        <v>4</v>
      </c>
      <c r="E2262" t="s">
        <v>2092</v>
      </c>
      <c r="F2262" t="s">
        <v>3330</v>
      </c>
      <c r="G2262" t="s">
        <v>3321</v>
      </c>
      <c r="H2262" t="n">
        <v>163.5</v>
      </c>
      <c r="I2262">
        <f>SUM(H2263:H2264)</f>
      </c>
      <c r="J2262">
        <f>I2263+49.6</f>
      </c>
      <c r="K2262"/>
      <c r="L2262"/>
      <c r="M2262"/>
      <c r="N2262" t="s">
        <v>19</v>
      </c>
      <c r="O2262" t="s">
        <v>9</v>
      </c>
      <c r="P2262"/>
      <c r="Q2262" t="s">
        <v>10</v>
      </c>
      <c r="R2262" t="n">
        <v>12100.0</v>
      </c>
      <c r="S2262" t="n">
        <v>0.0</v>
      </c>
      <c r="T2262" t="s">
        <v>9</v>
      </c>
      <c r="U2262" t="s">
        <v>854</v>
      </c>
      <c r="V2262"/>
    </row>
    <row r="2263">
      <c r="A2263" t="s">
        <v>2173</v>
      </c>
      <c r="B2263"/>
      <c r="C2263"/>
      <c r="D2263"/>
      <c r="E2263"/>
      <c r="F2263" t="s">
        <v>3331</v>
      </c>
      <c r="G2263" t="s">
        <v>3321</v>
      </c>
      <c r="H2263" t="n">
        <v>164.1</v>
      </c>
      <c r="I2263"/>
      <c r="J2263"/>
      <c r="K2263"/>
      <c r="L2263"/>
      <c r="M2263"/>
      <c r="N2263" t="s">
        <v>19</v>
      </c>
      <c r="O2263" t="s">
        <v>9</v>
      </c>
      <c r="P2263"/>
      <c r="Q2263" t="s">
        <v>10</v>
      </c>
      <c r="R2263" t="n">
        <v>12100.0</v>
      </c>
      <c r="S2263" t="n">
        <v>0.0</v>
      </c>
      <c r="T2263" t="s">
        <v>9</v>
      </c>
      <c r="U2263" t="s">
        <v>854</v>
      </c>
      <c r="V2263"/>
    </row>
    <row r="2264">
      <c r="A2264" t="s">
        <v>2173</v>
      </c>
      <c r="B2264"/>
      <c r="C2264" t="s">
        <v>3332</v>
      </c>
      <c r="D2264" t="s">
        <v>4</v>
      </c>
      <c r="E2264" t="s">
        <v>2092</v>
      </c>
      <c r="F2264" t="s">
        <v>3333</v>
      </c>
      <c r="G2264" t="s">
        <v>3321</v>
      </c>
      <c r="H2264" t="n">
        <v>163.3</v>
      </c>
      <c r="I2264">
        <f>SUM(H2265:H2266)</f>
      </c>
      <c r="J2264">
        <f>I2265+49.6</f>
      </c>
      <c r="K2264"/>
      <c r="L2264"/>
      <c r="M2264"/>
      <c r="N2264" t="s">
        <v>19</v>
      </c>
      <c r="O2264" t="s">
        <v>9</v>
      </c>
      <c r="P2264"/>
      <c r="Q2264" t="s">
        <v>10</v>
      </c>
      <c r="R2264" t="n">
        <v>12000.0</v>
      </c>
      <c r="S2264" t="n">
        <v>0.0</v>
      </c>
      <c r="T2264" t="s">
        <v>9</v>
      </c>
      <c r="U2264" t="s">
        <v>854</v>
      </c>
      <c r="V2264"/>
    </row>
    <row r="2265">
      <c r="A2265" t="s">
        <v>2173</v>
      </c>
      <c r="B2265"/>
      <c r="C2265"/>
      <c r="D2265"/>
      <c r="E2265"/>
      <c r="F2265" t="s">
        <v>3334</v>
      </c>
      <c r="G2265" t="s">
        <v>3321</v>
      </c>
      <c r="H2265" t="n">
        <v>162.9</v>
      </c>
      <c r="I2265"/>
      <c r="J2265"/>
      <c r="K2265"/>
      <c r="L2265"/>
      <c r="M2265"/>
      <c r="N2265" t="s">
        <v>19</v>
      </c>
      <c r="O2265" t="s">
        <v>9</v>
      </c>
      <c r="P2265"/>
      <c r="Q2265" t="s">
        <v>10</v>
      </c>
      <c r="R2265" t="n">
        <v>12000.0</v>
      </c>
      <c r="S2265" t="n">
        <v>0.0</v>
      </c>
      <c r="T2265" t="s">
        <v>9</v>
      </c>
      <c r="U2265" t="s">
        <v>854</v>
      </c>
      <c r="V2265"/>
    </row>
    <row r="2266">
      <c r="A2266" t="s">
        <v>2173</v>
      </c>
      <c r="B2266"/>
      <c r="C2266" t="s">
        <v>3335</v>
      </c>
      <c r="D2266" t="s">
        <v>4</v>
      </c>
      <c r="E2266" t="s">
        <v>2092</v>
      </c>
      <c r="F2266" t="s">
        <v>3336</v>
      </c>
      <c r="G2266" t="s">
        <v>3321</v>
      </c>
      <c r="H2266" t="n">
        <v>162.3</v>
      </c>
      <c r="I2266">
        <f>SUM(H2267:H2268)</f>
      </c>
      <c r="J2266">
        <f>I2267+49.6</f>
      </c>
      <c r="K2266"/>
      <c r="L2266"/>
      <c r="M2266"/>
      <c r="N2266" t="s">
        <v>19</v>
      </c>
      <c r="O2266" t="s">
        <v>9</v>
      </c>
      <c r="P2266"/>
      <c r="Q2266" t="s">
        <v>10</v>
      </c>
      <c r="R2266" t="n">
        <v>12000.0</v>
      </c>
      <c r="S2266" t="n">
        <v>0.0</v>
      </c>
      <c r="T2266" t="s">
        <v>9</v>
      </c>
      <c r="U2266" t="s">
        <v>854</v>
      </c>
      <c r="V2266"/>
    </row>
    <row r="2267">
      <c r="A2267" t="s">
        <v>2173</v>
      </c>
      <c r="B2267"/>
      <c r="C2267"/>
      <c r="D2267"/>
      <c r="E2267"/>
      <c r="F2267" t="s">
        <v>3337</v>
      </c>
      <c r="G2267" t="s">
        <v>3321</v>
      </c>
      <c r="H2267" t="n">
        <v>162.7</v>
      </c>
      <c r="I2267"/>
      <c r="J2267"/>
      <c r="K2267"/>
      <c r="L2267"/>
      <c r="M2267"/>
      <c r="N2267" t="s">
        <v>19</v>
      </c>
      <c r="O2267" t="s">
        <v>9</v>
      </c>
      <c r="P2267"/>
      <c r="Q2267" t="s">
        <v>10</v>
      </c>
      <c r="R2267" t="n">
        <v>12000.0</v>
      </c>
      <c r="S2267" t="n">
        <v>0.0</v>
      </c>
      <c r="T2267" t="s">
        <v>9</v>
      </c>
      <c r="U2267" t="s">
        <v>854</v>
      </c>
      <c r="V2267"/>
    </row>
    <row r="2268">
      <c r="A2268" t="s">
        <v>2173</v>
      </c>
      <c r="B2268"/>
      <c r="C2268" t="s">
        <v>3338</v>
      </c>
      <c r="D2268" t="s">
        <v>4</v>
      </c>
      <c r="E2268" t="s">
        <v>2092</v>
      </c>
      <c r="F2268" t="s">
        <v>3339</v>
      </c>
      <c r="G2268" t="s">
        <v>3321</v>
      </c>
      <c r="H2268" t="n">
        <v>164.9</v>
      </c>
      <c r="I2268">
        <f>SUM(H2269:H2270)</f>
      </c>
      <c r="J2268">
        <f>I2269+56.8</f>
      </c>
      <c r="K2268"/>
      <c r="L2268"/>
      <c r="M2268"/>
      <c r="N2268" t="s">
        <v>19</v>
      </c>
      <c r="O2268" t="s">
        <v>9</v>
      </c>
      <c r="P2268"/>
      <c r="Q2268" t="s">
        <v>10</v>
      </c>
      <c r="R2268" t="n">
        <v>12200.0</v>
      </c>
      <c r="S2268" t="n">
        <v>0.0</v>
      </c>
      <c r="T2268" t="s">
        <v>9</v>
      </c>
      <c r="U2268" t="s">
        <v>854</v>
      </c>
      <c r="V2268"/>
    </row>
    <row r="2269">
      <c r="A2269" t="s">
        <v>2173</v>
      </c>
      <c r="B2269"/>
      <c r="C2269"/>
      <c r="D2269"/>
      <c r="E2269"/>
      <c r="F2269" t="s">
        <v>3340</v>
      </c>
      <c r="G2269" t="s">
        <v>3321</v>
      </c>
      <c r="H2269" t="n">
        <v>164.3</v>
      </c>
      <c r="I2269"/>
      <c r="J2269"/>
      <c r="K2269"/>
      <c r="L2269"/>
      <c r="M2269"/>
      <c r="N2269" t="s">
        <v>19</v>
      </c>
      <c r="O2269" t="s">
        <v>9</v>
      </c>
      <c r="P2269"/>
      <c r="Q2269" t="s">
        <v>10</v>
      </c>
      <c r="R2269" t="n">
        <v>12200.0</v>
      </c>
      <c r="S2269" t="n">
        <v>0.0</v>
      </c>
      <c r="T2269" t="s">
        <v>9</v>
      </c>
      <c r="U2269" t="s">
        <v>854</v>
      </c>
      <c r="V2269"/>
    </row>
    <row r="2270">
      <c r="A2270" t="s">
        <v>2173</v>
      </c>
      <c r="B2270"/>
      <c r="C2270" t="s">
        <v>3341</v>
      </c>
      <c r="D2270" t="s">
        <v>4</v>
      </c>
      <c r="E2270" t="s">
        <v>2092</v>
      </c>
      <c r="F2270" t="s">
        <v>3342</v>
      </c>
      <c r="G2270" t="s">
        <v>3321</v>
      </c>
      <c r="H2270" t="n">
        <v>163.3</v>
      </c>
      <c r="I2270">
        <f>SUM(H2271:H2272)</f>
      </c>
      <c r="J2270">
        <f>I2271+56.8</f>
      </c>
      <c r="K2270"/>
      <c r="L2270"/>
      <c r="M2270"/>
      <c r="N2270" t="s">
        <v>19</v>
      </c>
      <c r="O2270" t="s">
        <v>9</v>
      </c>
      <c r="P2270"/>
      <c r="Q2270" t="s">
        <v>10</v>
      </c>
      <c r="R2270" t="n">
        <v>12100.0</v>
      </c>
      <c r="S2270" t="n">
        <v>0.0</v>
      </c>
      <c r="T2270" t="s">
        <v>9</v>
      </c>
      <c r="U2270" t="s">
        <v>854</v>
      </c>
      <c r="V2270"/>
    </row>
    <row r="2271">
      <c r="A2271" t="s">
        <v>2173</v>
      </c>
      <c r="B2271"/>
      <c r="C2271"/>
      <c r="D2271"/>
      <c r="E2271"/>
      <c r="F2271" t="s">
        <v>3343</v>
      </c>
      <c r="G2271" t="s">
        <v>3321</v>
      </c>
      <c r="H2271" t="n">
        <v>164.1</v>
      </c>
      <c r="I2271"/>
      <c r="J2271"/>
      <c r="K2271"/>
      <c r="L2271"/>
      <c r="M2271"/>
      <c r="N2271" t="s">
        <v>19</v>
      </c>
      <c r="O2271" t="s">
        <v>9</v>
      </c>
      <c r="P2271"/>
      <c r="Q2271" t="s">
        <v>10</v>
      </c>
      <c r="R2271" t="n">
        <v>12100.0</v>
      </c>
      <c r="S2271" t="n">
        <v>0.0</v>
      </c>
      <c r="T2271" t="s">
        <v>9</v>
      </c>
      <c r="U2271" t="s">
        <v>854</v>
      </c>
      <c r="V2271"/>
    </row>
    <row r="2272">
      <c r="A2272" t="s">
        <v>2173</v>
      </c>
      <c r="B2272"/>
      <c r="C2272" t="s">
        <v>3344</v>
      </c>
      <c r="D2272" t="s">
        <v>4</v>
      </c>
      <c r="E2272" t="s">
        <v>2092</v>
      </c>
      <c r="F2272" t="s">
        <v>3345</v>
      </c>
      <c r="G2272" t="s">
        <v>3321</v>
      </c>
      <c r="H2272" t="n">
        <v>164.5</v>
      </c>
      <c r="I2272">
        <f>SUM(H2273:H2274)</f>
      </c>
      <c r="J2272">
        <f>I2273+56.8</f>
      </c>
      <c r="K2272"/>
      <c r="L2272"/>
      <c r="M2272"/>
      <c r="N2272" t="s">
        <v>19</v>
      </c>
      <c r="O2272" t="s">
        <v>9</v>
      </c>
      <c r="P2272"/>
      <c r="Q2272" t="s">
        <v>10</v>
      </c>
      <c r="R2272" t="n">
        <v>12100.0</v>
      </c>
      <c r="S2272" t="n">
        <v>0.0</v>
      </c>
      <c r="T2272" t="s">
        <v>9</v>
      </c>
      <c r="U2272" t="s">
        <v>854</v>
      </c>
      <c r="V2272"/>
    </row>
    <row r="2273">
      <c r="A2273" t="s">
        <v>2173</v>
      </c>
      <c r="B2273"/>
      <c r="C2273"/>
      <c r="D2273"/>
      <c r="E2273"/>
      <c r="F2273" t="s">
        <v>3346</v>
      </c>
      <c r="G2273" t="s">
        <v>3321</v>
      </c>
      <c r="H2273" t="n">
        <v>163.1</v>
      </c>
      <c r="I2273"/>
      <c r="J2273"/>
      <c r="K2273"/>
      <c r="L2273"/>
      <c r="M2273"/>
      <c r="N2273" t="s">
        <v>19</v>
      </c>
      <c r="O2273" t="s">
        <v>9</v>
      </c>
      <c r="P2273"/>
      <c r="Q2273" t="s">
        <v>10</v>
      </c>
      <c r="R2273" t="n">
        <v>12000.0</v>
      </c>
      <c r="S2273" t="n">
        <v>0.0</v>
      </c>
      <c r="T2273" t="s">
        <v>9</v>
      </c>
      <c r="U2273" t="s">
        <v>854</v>
      </c>
      <c r="V2273"/>
    </row>
    <row r="2274">
      <c r="A2274" t="s">
        <v>2173</v>
      </c>
      <c r="B2274"/>
      <c r="C2274" t="s">
        <v>3347</v>
      </c>
      <c r="D2274" t="s">
        <v>4</v>
      </c>
      <c r="E2274" t="s">
        <v>2092</v>
      </c>
      <c r="F2274" t="s">
        <v>3348</v>
      </c>
      <c r="G2274" t="s">
        <v>41</v>
      </c>
      <c r="H2274" t="n">
        <v>147.5</v>
      </c>
      <c r="I2274">
        <f>SUM(H2275:H2276)</f>
      </c>
      <c r="J2274">
        <f>I2275+49.2</f>
      </c>
      <c r="K2274"/>
      <c r="L2274"/>
      <c r="M2274"/>
      <c r="N2274" t="s">
        <v>19</v>
      </c>
      <c r="O2274" t="s">
        <v>9</v>
      </c>
      <c r="P2274"/>
      <c r="Q2274" t="s">
        <v>10</v>
      </c>
      <c r="R2274" t="n">
        <v>12500.0</v>
      </c>
      <c r="S2274" t="n">
        <v>0.0</v>
      </c>
      <c r="T2274" t="s">
        <v>9</v>
      </c>
      <c r="U2274" t="s">
        <v>854</v>
      </c>
      <c r="V2274"/>
    </row>
    <row r="2275">
      <c r="A2275" t="s">
        <v>2173</v>
      </c>
      <c r="B2275"/>
      <c r="C2275"/>
      <c r="D2275"/>
      <c r="E2275"/>
      <c r="F2275" t="s">
        <v>3349</v>
      </c>
      <c r="G2275" t="s">
        <v>41</v>
      </c>
      <c r="H2275" t="n">
        <v>148.1</v>
      </c>
      <c r="I2275"/>
      <c r="J2275"/>
      <c r="K2275"/>
      <c r="L2275"/>
      <c r="M2275"/>
      <c r="N2275" t="s">
        <v>19</v>
      </c>
      <c r="O2275" t="s">
        <v>9</v>
      </c>
      <c r="P2275"/>
      <c r="Q2275" t="s">
        <v>10</v>
      </c>
      <c r="R2275" t="n">
        <v>12600.0</v>
      </c>
      <c r="S2275" t="n">
        <v>1.0</v>
      </c>
      <c r="T2275" t="s">
        <v>9</v>
      </c>
      <c r="U2275" t="s">
        <v>854</v>
      </c>
      <c r="V2275"/>
    </row>
    <row r="2276">
      <c r="A2276" t="s">
        <v>2173</v>
      </c>
      <c r="B2276"/>
      <c r="C2276" t="s">
        <v>3350</v>
      </c>
      <c r="D2276" t="s">
        <v>4</v>
      </c>
      <c r="E2276" t="s">
        <v>2084</v>
      </c>
      <c r="F2276" t="s">
        <v>3351</v>
      </c>
      <c r="G2276" t="s">
        <v>3299</v>
      </c>
      <c r="H2276" t="n">
        <v>161.7</v>
      </c>
      <c r="I2276">
        <f>SUM(H2277:H2278)</f>
      </c>
      <c r="J2276">
        <f>I2277+59</f>
      </c>
      <c r="K2276"/>
      <c r="L2276"/>
      <c r="M2276"/>
      <c r="N2276" t="s">
        <v>19</v>
      </c>
      <c r="O2276" t="s">
        <v>9</v>
      </c>
      <c r="P2276"/>
      <c r="Q2276" t="s">
        <v>10</v>
      </c>
      <c r="R2276" t="n">
        <v>11800.0</v>
      </c>
      <c r="S2276" t="n">
        <v>0.0</v>
      </c>
      <c r="T2276" t="s">
        <v>9</v>
      </c>
      <c r="U2276" t="s">
        <v>854</v>
      </c>
      <c r="V2276"/>
    </row>
    <row r="2277">
      <c r="A2277" t="s">
        <v>2173</v>
      </c>
      <c r="B2277"/>
      <c r="C2277"/>
      <c r="D2277"/>
      <c r="E2277"/>
      <c r="F2277" t="s">
        <v>3352</v>
      </c>
      <c r="G2277" t="s">
        <v>3299</v>
      </c>
      <c r="H2277" t="n">
        <v>161.7</v>
      </c>
      <c r="I2277"/>
      <c r="J2277"/>
      <c r="K2277"/>
      <c r="L2277"/>
      <c r="M2277"/>
      <c r="N2277" t="s">
        <v>19</v>
      </c>
      <c r="O2277" t="s">
        <v>9</v>
      </c>
      <c r="P2277"/>
      <c r="Q2277" t="s">
        <v>10</v>
      </c>
      <c r="R2277" t="n">
        <v>11800.0</v>
      </c>
      <c r="S2277" t="n">
        <v>0.0</v>
      </c>
      <c r="T2277" t="s">
        <v>9</v>
      </c>
      <c r="U2277" t="s">
        <v>854</v>
      </c>
      <c r="V2277"/>
    </row>
    <row r="2278">
      <c r="A2278" t="s">
        <v>2173</v>
      </c>
      <c r="B2278"/>
      <c r="C2278" t="s">
        <v>3353</v>
      </c>
      <c r="D2278" t="s">
        <v>4</v>
      </c>
      <c r="E2278" t="s">
        <v>1745</v>
      </c>
      <c r="F2278" t="s">
        <v>3354</v>
      </c>
      <c r="G2278" t="s">
        <v>1022</v>
      </c>
      <c r="H2278" t="n">
        <v>118.1</v>
      </c>
      <c r="I2278">
        <f>SUM(H2279:H2280)</f>
      </c>
      <c r="J2278">
        <f>I2279+48.5</f>
      </c>
      <c r="K2278"/>
      <c r="L2278"/>
      <c r="M2278"/>
      <c r="N2278" t="s">
        <v>19</v>
      </c>
      <c r="O2278" t="s">
        <v>9</v>
      </c>
      <c r="P2278"/>
      <c r="Q2278" t="s">
        <v>10</v>
      </c>
      <c r="R2278" t="n">
        <v>12300.0</v>
      </c>
      <c r="S2278" t="n">
        <v>1.0</v>
      </c>
      <c r="T2278" t="s">
        <v>9</v>
      </c>
      <c r="U2278" t="s">
        <v>854</v>
      </c>
      <c r="V2278"/>
    </row>
    <row r="2279">
      <c r="A2279" t="s">
        <v>2173</v>
      </c>
      <c r="B2279"/>
      <c r="C2279"/>
      <c r="D2279"/>
      <c r="E2279"/>
      <c r="F2279" t="s">
        <v>3355</v>
      </c>
      <c r="G2279" t="s">
        <v>1022</v>
      </c>
      <c r="H2279" t="n">
        <v>126.5</v>
      </c>
      <c r="I2279"/>
      <c r="J2279"/>
      <c r="K2279"/>
      <c r="L2279"/>
      <c r="M2279"/>
      <c r="N2279" t="s">
        <v>19</v>
      </c>
      <c r="O2279" t="s">
        <v>9</v>
      </c>
      <c r="P2279"/>
      <c r="Q2279" t="s">
        <v>10</v>
      </c>
      <c r="R2279" t="n">
        <v>13100.0</v>
      </c>
      <c r="S2279" t="n">
        <v>0.0</v>
      </c>
      <c r="T2279" t="s">
        <v>9</v>
      </c>
      <c r="U2279" t="s">
        <v>854</v>
      </c>
      <c r="V2279"/>
    </row>
    <row r="2280">
      <c r="A2280" t="s">
        <v>2173</v>
      </c>
      <c r="B2280" t="n">
        <v>45496.0</v>
      </c>
      <c r="C2280" t="s">
        <v>3356</v>
      </c>
      <c r="D2280" t="s">
        <v>4</v>
      </c>
      <c r="E2280" t="s">
        <v>1706</v>
      </c>
      <c r="F2280" t="s">
        <v>3357</v>
      </c>
      <c r="G2280" t="s">
        <v>3321</v>
      </c>
      <c r="H2280" t="n">
        <v>165.1</v>
      </c>
      <c r="I2280">
        <f>SUM(H2281:H2282)</f>
      </c>
      <c r="J2280">
        <f>I2281+56.8</f>
      </c>
      <c r="K2280"/>
      <c r="L2280"/>
      <c r="M2280"/>
      <c r="N2280" t="s">
        <v>19</v>
      </c>
      <c r="O2280" t="s">
        <v>9</v>
      </c>
      <c r="P2280"/>
      <c r="Q2280" t="s">
        <v>10</v>
      </c>
      <c r="R2280" t="n">
        <v>12200.0</v>
      </c>
      <c r="S2280" t="n">
        <v>0.0</v>
      </c>
      <c r="T2280" t="s">
        <v>9</v>
      </c>
      <c r="U2280" t="s">
        <v>854</v>
      </c>
      <c r="V2280"/>
    </row>
    <row r="2281">
      <c r="A2281" t="s">
        <v>2173</v>
      </c>
      <c r="B2281"/>
      <c r="C2281"/>
      <c r="D2281"/>
      <c r="E2281"/>
      <c r="F2281" t="s">
        <v>3358</v>
      </c>
      <c r="G2281" t="s">
        <v>3321</v>
      </c>
      <c r="H2281" t="n">
        <v>165.7</v>
      </c>
      <c r="I2281"/>
      <c r="J2281"/>
      <c r="K2281"/>
      <c r="L2281"/>
      <c r="M2281"/>
      <c r="N2281" t="s">
        <v>19</v>
      </c>
      <c r="O2281" t="s">
        <v>9</v>
      </c>
      <c r="P2281"/>
      <c r="Q2281" t="s">
        <v>10</v>
      </c>
      <c r="R2281" t="n">
        <v>12200.0</v>
      </c>
      <c r="S2281" t="n">
        <v>0.0</v>
      </c>
      <c r="T2281" t="s">
        <v>9</v>
      </c>
      <c r="U2281" t="s">
        <v>854</v>
      </c>
      <c r="V2281"/>
    </row>
    <row r="2282">
      <c r="A2282" t="s">
        <v>2173</v>
      </c>
      <c r="B2282"/>
      <c r="C2282" t="s">
        <v>3359</v>
      </c>
      <c r="D2282" t="s">
        <v>4</v>
      </c>
      <c r="E2282" t="s">
        <v>1706</v>
      </c>
      <c r="F2282" t="s">
        <v>3360</v>
      </c>
      <c r="G2282" t="s">
        <v>3321</v>
      </c>
      <c r="H2282" t="n">
        <v>165.7</v>
      </c>
      <c r="I2282">
        <f>SUM(H2283:H2284)</f>
      </c>
      <c r="J2282">
        <f>I2283+56.8</f>
      </c>
      <c r="K2282"/>
      <c r="L2282"/>
      <c r="M2282"/>
      <c r="N2282" t="s">
        <v>19</v>
      </c>
      <c r="O2282" t="s">
        <v>9</v>
      </c>
      <c r="P2282"/>
      <c r="Q2282" t="s">
        <v>10</v>
      </c>
      <c r="R2282" t="n">
        <v>12200.0</v>
      </c>
      <c r="S2282" t="n">
        <v>0.0</v>
      </c>
      <c r="T2282" t="s">
        <v>9</v>
      </c>
      <c r="U2282" t="s">
        <v>854</v>
      </c>
      <c r="V2282"/>
    </row>
    <row r="2283">
      <c r="A2283" t="s">
        <v>2173</v>
      </c>
      <c r="B2283"/>
      <c r="C2283"/>
      <c r="D2283"/>
      <c r="E2283"/>
      <c r="F2283" t="s">
        <v>3361</v>
      </c>
      <c r="G2283" t="s">
        <v>3321</v>
      </c>
      <c r="H2283" t="n">
        <v>165.7</v>
      </c>
      <c r="I2283"/>
      <c r="J2283"/>
      <c r="K2283"/>
      <c r="L2283"/>
      <c r="M2283"/>
      <c r="N2283" t="s">
        <v>19</v>
      </c>
      <c r="O2283" t="s">
        <v>9</v>
      </c>
      <c r="P2283"/>
      <c r="Q2283" t="s">
        <v>10</v>
      </c>
      <c r="R2283" t="n">
        <v>12200.0</v>
      </c>
      <c r="S2283" t="n">
        <v>0.0</v>
      </c>
      <c r="T2283" t="s">
        <v>9</v>
      </c>
      <c r="U2283" t="s">
        <v>854</v>
      </c>
      <c r="V2283"/>
    </row>
    <row r="2284">
      <c r="A2284" t="s">
        <v>2173</v>
      </c>
      <c r="B2284"/>
      <c r="C2284" t="s">
        <v>3362</v>
      </c>
      <c r="D2284" t="s">
        <v>4</v>
      </c>
      <c r="E2284" t="s">
        <v>1706</v>
      </c>
      <c r="F2284" t="s">
        <v>3363</v>
      </c>
      <c r="G2284" t="s">
        <v>3321</v>
      </c>
      <c r="H2284" t="n">
        <v>166.9</v>
      </c>
      <c r="I2284">
        <f>SUM(H2285:H2286)</f>
      </c>
      <c r="J2284">
        <f>I2285+56.8</f>
      </c>
      <c r="K2284"/>
      <c r="L2284"/>
      <c r="M2284"/>
      <c r="N2284" t="s">
        <v>19</v>
      </c>
      <c r="O2284" t="s">
        <v>9</v>
      </c>
      <c r="P2284"/>
      <c r="Q2284" t="s">
        <v>10</v>
      </c>
      <c r="R2284" t="n">
        <v>12300.0</v>
      </c>
      <c r="S2284" t="n">
        <v>0.0</v>
      </c>
      <c r="T2284" t="s">
        <v>9</v>
      </c>
      <c r="U2284" t="s">
        <v>854</v>
      </c>
      <c r="V2284"/>
    </row>
    <row r="2285">
      <c r="A2285" t="s">
        <v>2173</v>
      </c>
      <c r="B2285"/>
      <c r="C2285"/>
      <c r="D2285"/>
      <c r="E2285"/>
      <c r="F2285" t="s">
        <v>3364</v>
      </c>
      <c r="G2285" t="s">
        <v>3321</v>
      </c>
      <c r="H2285" t="n">
        <v>166.7</v>
      </c>
      <c r="I2285"/>
      <c r="J2285"/>
      <c r="K2285"/>
      <c r="L2285"/>
      <c r="M2285"/>
      <c r="N2285" t="s">
        <v>19</v>
      </c>
      <c r="O2285" t="s">
        <v>9</v>
      </c>
      <c r="P2285"/>
      <c r="Q2285" t="s">
        <v>10</v>
      </c>
      <c r="R2285" t="n">
        <v>12300.0</v>
      </c>
      <c r="S2285" t="n">
        <v>0.0</v>
      </c>
      <c r="T2285" t="s">
        <v>9</v>
      </c>
      <c r="U2285" t="s">
        <v>854</v>
      </c>
      <c r="V2285"/>
    </row>
    <row r="2286">
      <c r="A2286" t="s">
        <v>2173</v>
      </c>
      <c r="B2286"/>
      <c r="C2286" t="s">
        <v>3365</v>
      </c>
      <c r="D2286" t="s">
        <v>4</v>
      </c>
      <c r="E2286" t="s">
        <v>1706</v>
      </c>
      <c r="F2286" t="s">
        <v>3366</v>
      </c>
      <c r="G2286" t="s">
        <v>3321</v>
      </c>
      <c r="H2286" t="n">
        <v>165.9</v>
      </c>
      <c r="I2286">
        <f>SUM(H2287:H2288)</f>
      </c>
      <c r="J2286">
        <f>I2287+56.8</f>
      </c>
      <c r="K2286"/>
      <c r="L2286"/>
      <c r="M2286"/>
      <c r="N2286" t="s">
        <v>19</v>
      </c>
      <c r="O2286" t="s">
        <v>9</v>
      </c>
      <c r="P2286"/>
      <c r="Q2286" t="s">
        <v>10</v>
      </c>
      <c r="R2286" t="n">
        <v>12300.0</v>
      </c>
      <c r="S2286" t="n">
        <v>0.0</v>
      </c>
      <c r="T2286" t="s">
        <v>9</v>
      </c>
      <c r="U2286" t="s">
        <v>854</v>
      </c>
      <c r="V2286"/>
    </row>
    <row r="2287">
      <c r="A2287" t="s">
        <v>2173</v>
      </c>
      <c r="B2287"/>
      <c r="C2287"/>
      <c r="D2287"/>
      <c r="E2287"/>
      <c r="F2287" t="s">
        <v>3367</v>
      </c>
      <c r="G2287" t="s">
        <v>3321</v>
      </c>
      <c r="H2287" t="n">
        <v>165.9</v>
      </c>
      <c r="I2287"/>
      <c r="J2287"/>
      <c r="K2287"/>
      <c r="L2287"/>
      <c r="M2287"/>
      <c r="N2287" t="s">
        <v>19</v>
      </c>
      <c r="O2287" t="s">
        <v>9</v>
      </c>
      <c r="P2287"/>
      <c r="Q2287" t="s">
        <v>10</v>
      </c>
      <c r="R2287" t="n">
        <v>12300.0</v>
      </c>
      <c r="S2287" t="n">
        <v>0.0</v>
      </c>
      <c r="T2287" t="s">
        <v>9</v>
      </c>
      <c r="U2287" t="s">
        <v>854</v>
      </c>
      <c r="V2287"/>
    </row>
    <row r="2288">
      <c r="A2288" t="s">
        <v>2173</v>
      </c>
      <c r="B2288"/>
      <c r="C2288" t="s">
        <v>3368</v>
      </c>
      <c r="D2288" t="s">
        <v>4</v>
      </c>
      <c r="E2288" t="s">
        <v>1757</v>
      </c>
      <c r="F2288" t="s">
        <v>3369</v>
      </c>
      <c r="G2288" t="s">
        <v>3370</v>
      </c>
      <c r="H2288" t="n">
        <v>137.8</v>
      </c>
      <c r="I2288">
        <f>SUM(H2289:H2290)</f>
      </c>
      <c r="J2288">
        <f>I2289+52.9</f>
      </c>
      <c r="K2288"/>
      <c r="L2288"/>
      <c r="M2288"/>
      <c r="N2288" t="s">
        <v>19</v>
      </c>
      <c r="O2288" t="s">
        <v>9</v>
      </c>
      <c r="P2288"/>
      <c r="Q2288" t="s">
        <v>10</v>
      </c>
      <c r="R2288" t="n">
        <v>12200.0</v>
      </c>
      <c r="S2288" t="n">
        <v>0.0</v>
      </c>
      <c r="T2288" t="s">
        <v>9</v>
      </c>
      <c r="U2288" t="s">
        <v>854</v>
      </c>
      <c r="V2288"/>
    </row>
    <row r="2289">
      <c r="A2289" t="s">
        <v>2173</v>
      </c>
      <c r="B2289"/>
      <c r="C2289"/>
      <c r="D2289"/>
      <c r="E2289"/>
      <c r="F2289" t="s">
        <v>3371</v>
      </c>
      <c r="G2289" t="s">
        <v>3370</v>
      </c>
      <c r="H2289" t="n">
        <v>137.4</v>
      </c>
      <c r="I2289"/>
      <c r="J2289"/>
      <c r="K2289"/>
      <c r="L2289"/>
      <c r="M2289"/>
      <c r="N2289" t="s">
        <v>19</v>
      </c>
      <c r="O2289" t="s">
        <v>9</v>
      </c>
      <c r="P2289"/>
      <c r="Q2289" t="s">
        <v>10</v>
      </c>
      <c r="R2289" t="n">
        <v>12100.0</v>
      </c>
      <c r="S2289" t="n">
        <v>0.0</v>
      </c>
      <c r="T2289" t="s">
        <v>9</v>
      </c>
      <c r="U2289" t="s">
        <v>854</v>
      </c>
      <c r="V2289"/>
    </row>
    <row r="2290">
      <c r="A2290" t="s">
        <v>2173</v>
      </c>
      <c r="B2290"/>
      <c r="C2290" t="s">
        <v>3372</v>
      </c>
      <c r="D2290" t="s">
        <v>4</v>
      </c>
      <c r="E2290" t="s">
        <v>1757</v>
      </c>
      <c r="F2290" t="s">
        <v>3373</v>
      </c>
      <c r="G2290" t="s">
        <v>3370</v>
      </c>
      <c r="H2290" t="n">
        <v>136.2</v>
      </c>
      <c r="I2290">
        <f>SUM(H2291:H2292)</f>
      </c>
      <c r="J2290">
        <f>I2291+52.9</f>
      </c>
      <c r="K2290"/>
      <c r="L2290"/>
      <c r="M2290"/>
      <c r="N2290" t="s">
        <v>19</v>
      </c>
      <c r="O2290" t="s">
        <v>9</v>
      </c>
      <c r="P2290"/>
      <c r="Q2290" t="s">
        <v>10</v>
      </c>
      <c r="R2290" t="n">
        <v>12000.0</v>
      </c>
      <c r="S2290" t="n">
        <v>0.0</v>
      </c>
      <c r="T2290" t="s">
        <v>9</v>
      </c>
      <c r="U2290" t="s">
        <v>854</v>
      </c>
      <c r="V2290"/>
    </row>
    <row r="2291">
      <c r="A2291" t="s">
        <v>2173</v>
      </c>
      <c r="B2291"/>
      <c r="C2291"/>
      <c r="D2291"/>
      <c r="E2291"/>
      <c r="F2291" t="s">
        <v>3374</v>
      </c>
      <c r="G2291" t="s">
        <v>3370</v>
      </c>
      <c r="H2291" t="n">
        <v>137.4</v>
      </c>
      <c r="I2291"/>
      <c r="J2291"/>
      <c r="K2291"/>
      <c r="L2291"/>
      <c r="M2291"/>
      <c r="N2291" t="s">
        <v>19</v>
      </c>
      <c r="O2291" t="s">
        <v>9</v>
      </c>
      <c r="P2291"/>
      <c r="Q2291" t="s">
        <v>10</v>
      </c>
      <c r="R2291" t="n">
        <v>12100.0</v>
      </c>
      <c r="S2291" t="n">
        <v>0.0</v>
      </c>
      <c r="T2291" t="s">
        <v>9</v>
      </c>
      <c r="U2291" t="s">
        <v>854</v>
      </c>
      <c r="V2291"/>
    </row>
    <row r="2292">
      <c r="A2292" t="s">
        <v>2173</v>
      </c>
      <c r="B2292"/>
      <c r="C2292" t="s">
        <v>3375</v>
      </c>
      <c r="D2292" t="s">
        <v>4</v>
      </c>
      <c r="E2292" t="s">
        <v>1757</v>
      </c>
      <c r="F2292" t="s">
        <v>3376</v>
      </c>
      <c r="G2292" t="s">
        <v>3370</v>
      </c>
      <c r="H2292" t="n">
        <v>135.8</v>
      </c>
      <c r="I2292">
        <f>SUM(H2293:H2294)</f>
      </c>
      <c r="J2292">
        <f>I2293+52.9</f>
      </c>
      <c r="K2292"/>
      <c r="L2292"/>
      <c r="M2292"/>
      <c r="N2292" t="s">
        <v>19</v>
      </c>
      <c r="O2292" t="s">
        <v>9</v>
      </c>
      <c r="P2292"/>
      <c r="Q2292" t="s">
        <v>10</v>
      </c>
      <c r="R2292" t="n">
        <v>12000.0</v>
      </c>
      <c r="S2292" t="n">
        <v>0.0</v>
      </c>
      <c r="T2292" t="s">
        <v>9</v>
      </c>
      <c r="U2292" t="s">
        <v>854</v>
      </c>
      <c r="V2292"/>
    </row>
    <row r="2293">
      <c r="A2293" t="s">
        <v>2173</v>
      </c>
      <c r="B2293"/>
      <c r="C2293"/>
      <c r="D2293"/>
      <c r="E2293"/>
      <c r="F2293" t="s">
        <v>3377</v>
      </c>
      <c r="G2293" t="s">
        <v>3370</v>
      </c>
      <c r="H2293" t="n">
        <v>137.4</v>
      </c>
      <c r="I2293"/>
      <c r="J2293"/>
      <c r="K2293"/>
      <c r="L2293"/>
      <c r="M2293"/>
      <c r="N2293" t="s">
        <v>19</v>
      </c>
      <c r="O2293" t="s">
        <v>9</v>
      </c>
      <c r="P2293"/>
      <c r="Q2293" t="s">
        <v>10</v>
      </c>
      <c r="R2293" t="n">
        <v>12100.0</v>
      </c>
      <c r="S2293" t="n">
        <v>0.0</v>
      </c>
      <c r="T2293" t="s">
        <v>9</v>
      </c>
      <c r="U2293" t="s">
        <v>854</v>
      </c>
      <c r="V2293"/>
    </row>
    <row r="2294">
      <c r="A2294" t="s">
        <v>2173</v>
      </c>
      <c r="B2294"/>
      <c r="C2294" t="s">
        <v>3378</v>
      </c>
      <c r="D2294" t="s">
        <v>4</v>
      </c>
      <c r="E2294" t="s">
        <v>1757</v>
      </c>
      <c r="F2294" t="s">
        <v>3379</v>
      </c>
      <c r="G2294" t="s">
        <v>3370</v>
      </c>
      <c r="H2294" t="n">
        <v>136.4</v>
      </c>
      <c r="I2294">
        <f>SUM(H2295:H2296)</f>
      </c>
      <c r="J2294">
        <f>I2295+52.9</f>
      </c>
      <c r="K2294"/>
      <c r="L2294"/>
      <c r="M2294"/>
      <c r="N2294" t="s">
        <v>19</v>
      </c>
      <c r="O2294" t="s">
        <v>9</v>
      </c>
      <c r="P2294"/>
      <c r="Q2294" t="s">
        <v>10</v>
      </c>
      <c r="R2294" t="n">
        <v>12100.0</v>
      </c>
      <c r="S2294" t="n">
        <v>0.0</v>
      </c>
      <c r="T2294" t="s">
        <v>9</v>
      </c>
      <c r="U2294" t="s">
        <v>854</v>
      </c>
      <c r="V2294"/>
    </row>
    <row r="2295">
      <c r="A2295" t="s">
        <v>2173</v>
      </c>
      <c r="B2295"/>
      <c r="C2295"/>
      <c r="D2295"/>
      <c r="E2295"/>
      <c r="F2295" t="s">
        <v>3380</v>
      </c>
      <c r="G2295" t="s">
        <v>3370</v>
      </c>
      <c r="H2295" t="n">
        <v>137.2</v>
      </c>
      <c r="I2295"/>
      <c r="J2295"/>
      <c r="K2295"/>
      <c r="L2295"/>
      <c r="M2295"/>
      <c r="N2295" t="s">
        <v>19</v>
      </c>
      <c r="O2295" t="s">
        <v>9</v>
      </c>
      <c r="P2295"/>
      <c r="Q2295" t="s">
        <v>10</v>
      </c>
      <c r="R2295" t="n">
        <v>12100.0</v>
      </c>
      <c r="S2295" t="n">
        <v>0.0</v>
      </c>
      <c r="T2295" t="s">
        <v>9</v>
      </c>
      <c r="U2295" t="s">
        <v>854</v>
      </c>
      <c r="V2295"/>
    </row>
    <row r="2296">
      <c r="A2296" t="s">
        <v>2173</v>
      </c>
      <c r="B2296"/>
      <c r="C2296" t="s">
        <v>3381</v>
      </c>
      <c r="D2296" t="s">
        <v>4</v>
      </c>
      <c r="E2296" t="s">
        <v>1757</v>
      </c>
      <c r="F2296" t="s">
        <v>3382</v>
      </c>
      <c r="G2296" t="s">
        <v>3370</v>
      </c>
      <c r="H2296" t="n">
        <v>137.8</v>
      </c>
      <c r="I2296">
        <f>SUM(H2297:H2298)</f>
      </c>
      <c r="J2296">
        <f>I2297+52.9</f>
      </c>
      <c r="K2296"/>
      <c r="L2296"/>
      <c r="M2296"/>
      <c r="N2296" t="s">
        <v>19</v>
      </c>
      <c r="O2296" t="s">
        <v>9</v>
      </c>
      <c r="P2296"/>
      <c r="Q2296" t="s">
        <v>10</v>
      </c>
      <c r="R2296" t="n">
        <v>12200.0</v>
      </c>
      <c r="S2296" t="n">
        <v>0.0</v>
      </c>
      <c r="T2296" t="s">
        <v>9</v>
      </c>
      <c r="U2296" t="s">
        <v>854</v>
      </c>
      <c r="V2296"/>
    </row>
    <row r="2297">
      <c r="A2297" t="s">
        <v>2173</v>
      </c>
      <c r="B2297"/>
      <c r="C2297"/>
      <c r="D2297"/>
      <c r="E2297"/>
      <c r="F2297" t="s">
        <v>3383</v>
      </c>
      <c r="G2297" t="s">
        <v>3370</v>
      </c>
      <c r="H2297" t="n">
        <v>137.6</v>
      </c>
      <c r="I2297"/>
      <c r="J2297"/>
      <c r="K2297"/>
      <c r="L2297"/>
      <c r="M2297"/>
      <c r="N2297" t="s">
        <v>19</v>
      </c>
      <c r="O2297" t="s">
        <v>9</v>
      </c>
      <c r="P2297"/>
      <c r="Q2297" t="s">
        <v>10</v>
      </c>
      <c r="R2297" t="n">
        <v>12200.0</v>
      </c>
      <c r="S2297" t="n">
        <v>1.0</v>
      </c>
      <c r="T2297" t="s">
        <v>9</v>
      </c>
      <c r="U2297" t="s">
        <v>854</v>
      </c>
      <c r="V2297"/>
    </row>
    <row r="2298">
      <c r="A2298" t="s">
        <v>2173</v>
      </c>
      <c r="B2298"/>
      <c r="C2298" t="s">
        <v>3384</v>
      </c>
      <c r="D2298" t="s">
        <v>4</v>
      </c>
      <c r="E2298" t="s">
        <v>1757</v>
      </c>
      <c r="F2298" t="s">
        <v>3385</v>
      </c>
      <c r="G2298" t="s">
        <v>3370</v>
      </c>
      <c r="H2298" t="n">
        <v>136.2</v>
      </c>
      <c r="I2298">
        <f>SUM(H2299:H2300)</f>
      </c>
      <c r="J2298">
        <f>I2299+52.9</f>
      </c>
      <c r="K2298"/>
      <c r="L2298"/>
      <c r="M2298"/>
      <c r="N2298" t="s">
        <v>19</v>
      </c>
      <c r="O2298" t="s">
        <v>9</v>
      </c>
      <c r="P2298"/>
      <c r="Q2298" t="s">
        <v>10</v>
      </c>
      <c r="R2298" t="n">
        <v>12100.0</v>
      </c>
      <c r="S2298" t="n">
        <v>0.0</v>
      </c>
      <c r="T2298" t="s">
        <v>9</v>
      </c>
      <c r="U2298" t="s">
        <v>854</v>
      </c>
      <c r="V2298"/>
    </row>
    <row r="2299">
      <c r="A2299" t="s">
        <v>2173</v>
      </c>
      <c r="B2299"/>
      <c r="C2299"/>
      <c r="D2299"/>
      <c r="E2299"/>
      <c r="F2299" t="s">
        <v>3386</v>
      </c>
      <c r="G2299" t="s">
        <v>3370</v>
      </c>
      <c r="H2299" t="n">
        <v>136.6</v>
      </c>
      <c r="I2299"/>
      <c r="J2299"/>
      <c r="K2299"/>
      <c r="L2299"/>
      <c r="M2299"/>
      <c r="N2299" t="s">
        <v>19</v>
      </c>
      <c r="O2299" t="s">
        <v>9</v>
      </c>
      <c r="P2299"/>
      <c r="Q2299" t="s">
        <v>10</v>
      </c>
      <c r="R2299" t="n">
        <v>12100.0</v>
      </c>
      <c r="S2299" t="n">
        <v>0.0</v>
      </c>
      <c r="T2299" t="s">
        <v>9</v>
      </c>
      <c r="U2299" t="s">
        <v>854</v>
      </c>
      <c r="V2299"/>
    </row>
    <row r="2300">
      <c r="A2300" t="s">
        <v>2173</v>
      </c>
      <c r="B2300"/>
      <c r="C2300" t="s">
        <v>3387</v>
      </c>
      <c r="D2300" t="s">
        <v>4</v>
      </c>
      <c r="E2300" t="s">
        <v>1757</v>
      </c>
      <c r="F2300" t="s">
        <v>3388</v>
      </c>
      <c r="G2300" t="s">
        <v>3370</v>
      </c>
      <c r="H2300" t="n">
        <v>138.4</v>
      </c>
      <c r="I2300">
        <f>SUM(H2301:H2302)</f>
      </c>
      <c r="J2300">
        <f>I2301+52.9</f>
      </c>
      <c r="K2300"/>
      <c r="L2300"/>
      <c r="M2300"/>
      <c r="N2300" t="s">
        <v>19</v>
      </c>
      <c r="O2300" t="s">
        <v>9</v>
      </c>
      <c r="P2300"/>
      <c r="Q2300" t="s">
        <v>10</v>
      </c>
      <c r="R2300" t="n">
        <v>12200.0</v>
      </c>
      <c r="S2300" t="n">
        <v>0.0</v>
      </c>
      <c r="T2300" t="s">
        <v>9</v>
      </c>
      <c r="U2300" t="s">
        <v>854</v>
      </c>
      <c r="V2300"/>
    </row>
    <row r="2301">
      <c r="A2301" t="s">
        <v>2173</v>
      </c>
      <c r="B2301"/>
      <c r="C2301"/>
      <c r="D2301"/>
      <c r="E2301"/>
      <c r="F2301" t="s">
        <v>3389</v>
      </c>
      <c r="G2301" t="s">
        <v>3370</v>
      </c>
      <c r="H2301" t="n">
        <v>136.8</v>
      </c>
      <c r="I2301"/>
      <c r="J2301"/>
      <c r="K2301"/>
      <c r="L2301"/>
      <c r="M2301"/>
      <c r="N2301" t="s">
        <v>19</v>
      </c>
      <c r="O2301" t="s">
        <v>9</v>
      </c>
      <c r="P2301"/>
      <c r="Q2301" t="s">
        <v>10</v>
      </c>
      <c r="R2301" t="n">
        <v>12100.0</v>
      </c>
      <c r="S2301" t="n">
        <v>0.0</v>
      </c>
      <c r="T2301" t="s">
        <v>9</v>
      </c>
      <c r="U2301" t="s">
        <v>854</v>
      </c>
      <c r="V2301"/>
    </row>
    <row r="2302">
      <c r="A2302" t="s">
        <v>2173</v>
      </c>
      <c r="B2302"/>
      <c r="C2302" t="s">
        <v>3390</v>
      </c>
      <c r="D2302" t="s">
        <v>4</v>
      </c>
      <c r="E2302" t="s">
        <v>1757</v>
      </c>
      <c r="F2302" t="s">
        <v>3391</v>
      </c>
      <c r="G2302" t="s">
        <v>3370</v>
      </c>
      <c r="H2302" t="n">
        <v>137.4</v>
      </c>
      <c r="I2302">
        <f>SUM(H2303:H2304)</f>
      </c>
      <c r="J2302">
        <f>I2303+52.9</f>
      </c>
      <c r="K2302"/>
      <c r="L2302"/>
      <c r="M2302"/>
      <c r="N2302" t="s">
        <v>19</v>
      </c>
      <c r="O2302" t="s">
        <v>9</v>
      </c>
      <c r="P2302"/>
      <c r="Q2302" t="s">
        <v>10</v>
      </c>
      <c r="R2302" t="n">
        <v>12100.0</v>
      </c>
      <c r="S2302" t="n">
        <v>0.0</v>
      </c>
      <c r="T2302" t="s">
        <v>9</v>
      </c>
      <c r="U2302" t="s">
        <v>854</v>
      </c>
      <c r="V2302"/>
    </row>
    <row r="2303">
      <c r="A2303" t="s">
        <v>2173</v>
      </c>
      <c r="B2303"/>
      <c r="C2303"/>
      <c r="D2303"/>
      <c r="E2303"/>
      <c r="F2303" t="s">
        <v>3392</v>
      </c>
      <c r="G2303" t="s">
        <v>3370</v>
      </c>
      <c r="H2303" t="n">
        <v>137.6</v>
      </c>
      <c r="I2303"/>
      <c r="J2303"/>
      <c r="K2303"/>
      <c r="L2303"/>
      <c r="M2303"/>
      <c r="N2303" t="s">
        <v>19</v>
      </c>
      <c r="O2303" t="s">
        <v>9</v>
      </c>
      <c r="P2303"/>
      <c r="Q2303" t="s">
        <v>10</v>
      </c>
      <c r="R2303" t="n">
        <v>12200.0</v>
      </c>
      <c r="S2303" t="n">
        <v>0.0</v>
      </c>
      <c r="T2303" t="s">
        <v>9</v>
      </c>
      <c r="U2303" t="s">
        <v>854</v>
      </c>
      <c r="V2303"/>
    </row>
    <row r="2304">
      <c r="A2304" t="s">
        <v>2173</v>
      </c>
      <c r="B2304"/>
      <c r="C2304" t="s">
        <v>3393</v>
      </c>
      <c r="D2304" t="s">
        <v>4</v>
      </c>
      <c r="E2304" t="s">
        <v>1757</v>
      </c>
      <c r="F2304" t="s">
        <v>3394</v>
      </c>
      <c r="G2304" t="s">
        <v>3370</v>
      </c>
      <c r="H2304" t="n">
        <v>137.6</v>
      </c>
      <c r="I2304">
        <f>SUM(H2305:H2306)</f>
      </c>
      <c r="J2304">
        <f>I2305+52.9</f>
      </c>
      <c r="K2304"/>
      <c r="L2304"/>
      <c r="M2304"/>
      <c r="N2304" t="s">
        <v>19</v>
      </c>
      <c r="O2304" t="s">
        <v>9</v>
      </c>
      <c r="P2304"/>
      <c r="Q2304" t="s">
        <v>10</v>
      </c>
      <c r="R2304" t="n">
        <v>12200.0</v>
      </c>
      <c r="S2304" t="n">
        <v>0.0</v>
      </c>
      <c r="T2304" t="s">
        <v>9</v>
      </c>
      <c r="U2304" t="s">
        <v>854</v>
      </c>
      <c r="V2304"/>
    </row>
    <row r="2305">
      <c r="A2305" t="s">
        <v>2173</v>
      </c>
      <c r="B2305"/>
      <c r="C2305"/>
      <c r="D2305"/>
      <c r="E2305"/>
      <c r="F2305" t="s">
        <v>3395</v>
      </c>
      <c r="G2305" t="s">
        <v>3370</v>
      </c>
      <c r="H2305" t="n">
        <v>136.2</v>
      </c>
      <c r="I2305"/>
      <c r="J2305"/>
      <c r="K2305"/>
      <c r="L2305"/>
      <c r="M2305"/>
      <c r="N2305" t="s">
        <v>19</v>
      </c>
      <c r="O2305" t="s">
        <v>9</v>
      </c>
      <c r="P2305"/>
      <c r="Q2305" t="s">
        <v>10</v>
      </c>
      <c r="R2305" t="n">
        <v>12000.0</v>
      </c>
      <c r="S2305" t="n">
        <v>0.0</v>
      </c>
      <c r="T2305" t="s">
        <v>9</v>
      </c>
      <c r="U2305" t="s">
        <v>854</v>
      </c>
      <c r="V2305"/>
    </row>
    <row r="2306">
      <c r="A2306" t="s">
        <v>2173</v>
      </c>
      <c r="B2306"/>
      <c r="C2306" t="s">
        <v>3396</v>
      </c>
      <c r="D2306" t="s">
        <v>4</v>
      </c>
      <c r="E2306" t="s">
        <v>1757</v>
      </c>
      <c r="F2306" t="s">
        <v>3397</v>
      </c>
      <c r="G2306" t="s">
        <v>1447</v>
      </c>
      <c r="H2306" t="n">
        <v>120.1</v>
      </c>
      <c r="I2306">
        <f>SUM(H2307:H2308)</f>
      </c>
      <c r="J2306">
        <f>I2307+52.7</f>
      </c>
      <c r="K2306"/>
      <c r="L2306"/>
      <c r="M2306"/>
      <c r="N2306" t="s">
        <v>19</v>
      </c>
      <c r="O2306" t="s">
        <v>9</v>
      </c>
      <c r="P2306"/>
      <c r="Q2306" t="s">
        <v>10</v>
      </c>
      <c r="R2306" t="n">
        <v>11700.0</v>
      </c>
      <c r="S2306" t="n">
        <v>0.0</v>
      </c>
      <c r="T2306" t="s">
        <v>9</v>
      </c>
      <c r="U2306" t="s">
        <v>854</v>
      </c>
      <c r="V2306"/>
    </row>
    <row r="2307">
      <c r="A2307" t="s">
        <v>2173</v>
      </c>
      <c r="B2307"/>
      <c r="C2307"/>
      <c r="D2307"/>
      <c r="E2307"/>
      <c r="F2307" t="s">
        <v>3398</v>
      </c>
      <c r="G2307" t="s">
        <v>1447</v>
      </c>
      <c r="H2307" t="n">
        <v>127.5</v>
      </c>
      <c r="I2307"/>
      <c r="J2307"/>
      <c r="K2307"/>
      <c r="L2307"/>
      <c r="M2307"/>
      <c r="N2307" t="s">
        <v>19</v>
      </c>
      <c r="O2307" t="s">
        <v>9</v>
      </c>
      <c r="P2307"/>
      <c r="Q2307" t="s">
        <v>10</v>
      </c>
      <c r="R2307" t="n">
        <v>12400.0</v>
      </c>
      <c r="S2307" t="n">
        <v>1.0</v>
      </c>
      <c r="T2307" t="s">
        <v>9</v>
      </c>
      <c r="U2307" t="s">
        <v>854</v>
      </c>
      <c r="V2307"/>
    </row>
    <row r="2308">
      <c r="A2308" t="s">
        <v>2173</v>
      </c>
      <c r="B2308"/>
      <c r="C2308" t="s">
        <v>3399</v>
      </c>
      <c r="D2308" t="s">
        <v>4</v>
      </c>
      <c r="E2308" t="s">
        <v>1757</v>
      </c>
      <c r="F2308" t="s">
        <v>3400</v>
      </c>
      <c r="G2308" t="s">
        <v>3170</v>
      </c>
      <c r="H2308" t="n">
        <v>129.9</v>
      </c>
      <c r="I2308">
        <f>SUM(H2309:H2310)</f>
      </c>
      <c r="J2308">
        <f>I2309+52.7</f>
      </c>
      <c r="K2308"/>
      <c r="L2308"/>
      <c r="M2308"/>
      <c r="N2308" t="s">
        <v>19</v>
      </c>
      <c r="O2308" t="s">
        <v>9</v>
      </c>
      <c r="P2308"/>
      <c r="Q2308" t="s">
        <v>10</v>
      </c>
      <c r="R2308" t="n">
        <v>11900.0</v>
      </c>
      <c r="S2308" t="n">
        <v>0.0</v>
      </c>
      <c r="T2308" t="s">
        <v>9</v>
      </c>
      <c r="U2308" t="s">
        <v>854</v>
      </c>
      <c r="V2308"/>
    </row>
    <row r="2309">
      <c r="A2309" t="s">
        <v>2173</v>
      </c>
      <c r="B2309"/>
      <c r="C2309"/>
      <c r="D2309"/>
      <c r="E2309"/>
      <c r="F2309" t="s">
        <v>3401</v>
      </c>
      <c r="G2309" t="s">
        <v>3170</v>
      </c>
      <c r="H2309" t="n">
        <v>129.5</v>
      </c>
      <c r="I2309"/>
      <c r="J2309"/>
      <c r="K2309"/>
      <c r="L2309"/>
      <c r="M2309"/>
      <c r="N2309" t="s">
        <v>19</v>
      </c>
      <c r="O2309" t="s">
        <v>9</v>
      </c>
      <c r="P2309"/>
      <c r="Q2309" t="s">
        <v>10</v>
      </c>
      <c r="R2309" t="n">
        <v>11900.0</v>
      </c>
      <c r="S2309" t="n">
        <v>0.0</v>
      </c>
      <c r="T2309" t="s">
        <v>9</v>
      </c>
      <c r="U2309" t="s">
        <v>854</v>
      </c>
      <c r="V2309"/>
    </row>
    <row r="2310">
      <c r="A2310" t="s">
        <v>2173</v>
      </c>
      <c r="B2310"/>
      <c r="C2310" t="s">
        <v>3402</v>
      </c>
      <c r="D2310" t="s">
        <v>4</v>
      </c>
      <c r="E2310" t="s">
        <v>1745</v>
      </c>
      <c r="F2310" t="s">
        <v>3403</v>
      </c>
      <c r="G2310" t="s">
        <v>719</v>
      </c>
      <c r="H2310" t="n">
        <v>118.2</v>
      </c>
      <c r="I2310">
        <f>SUM(H2311:H2312)</f>
      </c>
      <c r="J2310">
        <f>I2311+48.2</f>
      </c>
      <c r="K2310"/>
      <c r="L2310"/>
      <c r="M2310"/>
      <c r="N2310" t="s">
        <v>19</v>
      </c>
      <c r="O2310" t="s">
        <v>9</v>
      </c>
      <c r="P2310"/>
      <c r="Q2310" t="s">
        <v>10</v>
      </c>
      <c r="R2310" t="n">
        <v>11900.0</v>
      </c>
      <c r="S2310" t="n">
        <v>0.0</v>
      </c>
      <c r="T2310" t="s">
        <v>9</v>
      </c>
      <c r="U2310" t="s">
        <v>854</v>
      </c>
      <c r="V2310"/>
    </row>
    <row r="2311">
      <c r="A2311" t="s">
        <v>2173</v>
      </c>
      <c r="B2311"/>
      <c r="C2311"/>
      <c r="D2311"/>
      <c r="E2311"/>
      <c r="F2311" t="s">
        <v>3404</v>
      </c>
      <c r="G2311" t="s">
        <v>719</v>
      </c>
      <c r="H2311" t="n">
        <v>118.0</v>
      </c>
      <c r="I2311"/>
      <c r="J2311"/>
      <c r="K2311"/>
      <c r="L2311"/>
      <c r="M2311"/>
      <c r="N2311" t="s">
        <v>19</v>
      </c>
      <c r="O2311" t="s">
        <v>9</v>
      </c>
      <c r="P2311"/>
      <c r="Q2311" t="s">
        <v>10</v>
      </c>
      <c r="R2311" t="n">
        <v>11800.0</v>
      </c>
      <c r="S2311" t="n">
        <v>0.0</v>
      </c>
      <c r="T2311" t="s">
        <v>9</v>
      </c>
      <c r="U2311" t="s">
        <v>854</v>
      </c>
      <c r="V2311"/>
    </row>
    <row r="2312">
      <c r="A2312" t="s">
        <v>2173</v>
      </c>
      <c r="B2312"/>
      <c r="C2312" t="s">
        <v>3405</v>
      </c>
      <c r="D2312" t="s">
        <v>4</v>
      </c>
      <c r="E2312" t="s">
        <v>1757</v>
      </c>
      <c r="F2312" t="s">
        <v>3406</v>
      </c>
      <c r="G2312" t="s">
        <v>3170</v>
      </c>
      <c r="H2312" t="n">
        <v>126.7</v>
      </c>
      <c r="I2312">
        <f>SUM(H2313:H2314)</f>
      </c>
      <c r="J2312">
        <f>I2313+52.7</f>
      </c>
      <c r="K2312"/>
      <c r="L2312"/>
      <c r="M2312"/>
      <c r="N2312" t="s">
        <v>19</v>
      </c>
      <c r="O2312" t="s">
        <v>9</v>
      </c>
      <c r="P2312"/>
      <c r="Q2312" t="s">
        <v>10</v>
      </c>
      <c r="R2312" t="n">
        <v>11600.0</v>
      </c>
      <c r="S2312" t="n">
        <v>0.0</v>
      </c>
      <c r="T2312" t="s">
        <v>9</v>
      </c>
      <c r="U2312" t="s">
        <v>854</v>
      </c>
      <c r="V2312"/>
    </row>
    <row r="2313">
      <c r="A2313" t="s">
        <v>2173</v>
      </c>
      <c r="B2313"/>
      <c r="C2313"/>
      <c r="D2313"/>
      <c r="E2313"/>
      <c r="F2313" t="s">
        <v>3407</v>
      </c>
      <c r="G2313" t="s">
        <v>3170</v>
      </c>
      <c r="H2313" t="n">
        <v>126.3</v>
      </c>
      <c r="I2313"/>
      <c r="J2313"/>
      <c r="K2313"/>
      <c r="L2313"/>
      <c r="M2313"/>
      <c r="N2313" t="s">
        <v>19</v>
      </c>
      <c r="O2313" t="s">
        <v>9</v>
      </c>
      <c r="P2313"/>
      <c r="Q2313" t="s">
        <v>10</v>
      </c>
      <c r="R2313" t="n">
        <v>11600.0</v>
      </c>
      <c r="S2313" t="n">
        <v>0.0</v>
      </c>
      <c r="T2313" t="s">
        <v>9</v>
      </c>
      <c r="U2313" t="s">
        <v>854</v>
      </c>
      <c r="V2313"/>
    </row>
    <row r="2314">
      <c r="A2314" t="s">
        <v>2173</v>
      </c>
      <c r="B2314"/>
      <c r="C2314" t="s">
        <v>3408</v>
      </c>
      <c r="D2314" t="s">
        <v>4</v>
      </c>
      <c r="E2314" t="s">
        <v>1757</v>
      </c>
      <c r="F2314" t="s">
        <v>3409</v>
      </c>
      <c r="G2314" t="s">
        <v>3170</v>
      </c>
      <c r="H2314" t="n">
        <v>130.9</v>
      </c>
      <c r="I2314">
        <f>SUM(H2315:H2316)</f>
      </c>
      <c r="J2314">
        <f>I2315+52.7</f>
      </c>
      <c r="K2314"/>
      <c r="L2314"/>
      <c r="M2314"/>
      <c r="N2314" t="s">
        <v>19</v>
      </c>
      <c r="O2314" t="s">
        <v>9</v>
      </c>
      <c r="P2314"/>
      <c r="Q2314" t="s">
        <v>10</v>
      </c>
      <c r="R2314" t="n">
        <v>12000.0</v>
      </c>
      <c r="S2314" t="n">
        <v>0.0</v>
      </c>
      <c r="T2314" t="s">
        <v>9</v>
      </c>
      <c r="U2314" t="s">
        <v>854</v>
      </c>
      <c r="V2314"/>
    </row>
    <row r="2315">
      <c r="A2315" t="s">
        <v>2173</v>
      </c>
      <c r="B2315"/>
      <c r="C2315"/>
      <c r="D2315"/>
      <c r="E2315"/>
      <c r="F2315" t="s">
        <v>3410</v>
      </c>
      <c r="G2315" t="s">
        <v>3170</v>
      </c>
      <c r="H2315" t="n">
        <v>129.5</v>
      </c>
      <c r="I2315"/>
      <c r="J2315"/>
      <c r="K2315"/>
      <c r="L2315"/>
      <c r="M2315"/>
      <c r="N2315" t="s">
        <v>19</v>
      </c>
      <c r="O2315" t="s">
        <v>9</v>
      </c>
      <c r="P2315"/>
      <c r="Q2315" t="s">
        <v>10</v>
      </c>
      <c r="R2315" t="n">
        <v>11900.0</v>
      </c>
      <c r="S2315" t="n">
        <v>0.0</v>
      </c>
      <c r="T2315" t="s">
        <v>9</v>
      </c>
      <c r="U2315" t="s">
        <v>854</v>
      </c>
      <c r="V2315"/>
    </row>
    <row r="2316">
      <c r="A2316" t="s">
        <v>2173</v>
      </c>
      <c r="B2316"/>
      <c r="C2316" t="s">
        <v>3411</v>
      </c>
      <c r="D2316" t="s">
        <v>4</v>
      </c>
      <c r="E2316" t="s">
        <v>1757</v>
      </c>
      <c r="F2316" t="s">
        <v>3412</v>
      </c>
      <c r="G2316" t="s">
        <v>3170</v>
      </c>
      <c r="H2316" t="n">
        <v>126.9</v>
      </c>
      <c r="I2316">
        <f>SUM(H2317:H2318)</f>
      </c>
      <c r="J2316">
        <f>I2317+52.7</f>
      </c>
      <c r="K2316"/>
      <c r="L2316"/>
      <c r="M2316"/>
      <c r="N2316" t="s">
        <v>19</v>
      </c>
      <c r="O2316" t="s">
        <v>9</v>
      </c>
      <c r="P2316"/>
      <c r="Q2316" t="s">
        <v>10</v>
      </c>
      <c r="R2316" t="n">
        <v>11700.0</v>
      </c>
      <c r="S2316" t="n">
        <v>0.0</v>
      </c>
      <c r="T2316" t="s">
        <v>9</v>
      </c>
      <c r="U2316" t="s">
        <v>854</v>
      </c>
      <c r="V2316"/>
    </row>
    <row r="2317">
      <c r="A2317" t="s">
        <v>2173</v>
      </c>
      <c r="B2317"/>
      <c r="C2317"/>
      <c r="D2317"/>
      <c r="E2317"/>
      <c r="F2317" t="s">
        <v>3413</v>
      </c>
      <c r="G2317" t="s">
        <v>3170</v>
      </c>
      <c r="H2317" t="n">
        <v>133.1</v>
      </c>
      <c r="I2317"/>
      <c r="J2317"/>
      <c r="K2317"/>
      <c r="L2317"/>
      <c r="M2317"/>
      <c r="N2317" t="s">
        <v>19</v>
      </c>
      <c r="O2317" t="s">
        <v>9</v>
      </c>
      <c r="P2317"/>
      <c r="Q2317" t="s">
        <v>10</v>
      </c>
      <c r="R2317" t="n">
        <v>12200.0</v>
      </c>
      <c r="S2317" t="n">
        <v>0.0</v>
      </c>
      <c r="T2317" t="s">
        <v>9</v>
      </c>
      <c r="U2317" t="s">
        <v>854</v>
      </c>
      <c r="V2317"/>
    </row>
    <row r="2318">
      <c r="A2318" t="s">
        <v>2173</v>
      </c>
      <c r="B2318"/>
      <c r="C2318" t="s">
        <v>3414</v>
      </c>
      <c r="D2318" t="s">
        <v>4</v>
      </c>
      <c r="E2318" t="s">
        <v>1757</v>
      </c>
      <c r="F2318" t="s">
        <v>3415</v>
      </c>
      <c r="G2318" t="s">
        <v>3170</v>
      </c>
      <c r="H2318" t="n">
        <v>123.9</v>
      </c>
      <c r="I2318">
        <f>SUM(H2319:H2320)</f>
      </c>
      <c r="J2318">
        <f>I2319+52.7</f>
      </c>
      <c r="K2318"/>
      <c r="L2318"/>
      <c r="M2318"/>
      <c r="N2318" t="s">
        <v>19</v>
      </c>
      <c r="O2318" t="s">
        <v>9</v>
      </c>
      <c r="P2318"/>
      <c r="Q2318" t="s">
        <v>10</v>
      </c>
      <c r="R2318" t="n">
        <v>11400.0</v>
      </c>
      <c r="S2318" t="n">
        <v>0.0</v>
      </c>
      <c r="T2318" t="s">
        <v>9</v>
      </c>
      <c r="U2318" t="s">
        <v>854</v>
      </c>
      <c r="V2318"/>
    </row>
    <row r="2319">
      <c r="A2319" t="s">
        <v>2173</v>
      </c>
      <c r="B2319"/>
      <c r="C2319"/>
      <c r="D2319"/>
      <c r="E2319"/>
      <c r="F2319" t="s">
        <v>3416</v>
      </c>
      <c r="G2319" t="s">
        <v>3170</v>
      </c>
      <c r="H2319" t="n">
        <v>129.9</v>
      </c>
      <c r="I2319"/>
      <c r="J2319"/>
      <c r="K2319"/>
      <c r="L2319"/>
      <c r="M2319"/>
      <c r="N2319" t="s">
        <v>19</v>
      </c>
      <c r="O2319" t="s">
        <v>9</v>
      </c>
      <c r="P2319"/>
      <c r="Q2319" t="s">
        <v>10</v>
      </c>
      <c r="R2319" t="n">
        <v>11900.0</v>
      </c>
      <c r="S2319" t="n">
        <v>0.0</v>
      </c>
      <c r="T2319" t="s">
        <v>9</v>
      </c>
      <c r="U2319" t="s">
        <v>854</v>
      </c>
      <c r="V2319"/>
    </row>
    <row r="2320">
      <c r="A2320" t="s">
        <v>2173</v>
      </c>
      <c r="B2320"/>
      <c r="C2320" t="s">
        <v>3417</v>
      </c>
      <c r="D2320" t="s">
        <v>4</v>
      </c>
      <c r="E2320" t="s">
        <v>1757</v>
      </c>
      <c r="F2320" t="s">
        <v>3418</v>
      </c>
      <c r="G2320" t="s">
        <v>3170</v>
      </c>
      <c r="H2320" t="n">
        <v>122.3</v>
      </c>
      <c r="I2320">
        <f>SUM(H2321:H2322)</f>
      </c>
      <c r="J2320">
        <f>I2321+52.7</f>
      </c>
      <c r="K2320"/>
      <c r="L2320"/>
      <c r="M2320"/>
      <c r="N2320" t="s">
        <v>19</v>
      </c>
      <c r="O2320" t="s">
        <v>9</v>
      </c>
      <c r="P2320"/>
      <c r="Q2320" t="s">
        <v>10</v>
      </c>
      <c r="R2320" t="n">
        <v>11200.0</v>
      </c>
      <c r="S2320" t="n">
        <v>0.0</v>
      </c>
      <c r="T2320" t="s">
        <v>9</v>
      </c>
      <c r="U2320" t="s">
        <v>854</v>
      </c>
      <c r="V2320"/>
    </row>
    <row r="2321">
      <c r="A2321" t="s">
        <v>2173</v>
      </c>
      <c r="B2321"/>
      <c r="C2321"/>
      <c r="D2321"/>
      <c r="E2321"/>
      <c r="F2321" t="s">
        <v>3419</v>
      </c>
      <c r="G2321" t="s">
        <v>3170</v>
      </c>
      <c r="H2321" t="n">
        <v>128.3</v>
      </c>
      <c r="I2321"/>
      <c r="J2321"/>
      <c r="K2321"/>
      <c r="L2321"/>
      <c r="M2321"/>
      <c r="N2321" t="s">
        <v>19</v>
      </c>
      <c r="O2321" t="s">
        <v>9</v>
      </c>
      <c r="P2321"/>
      <c r="Q2321" t="s">
        <v>10</v>
      </c>
      <c r="R2321" t="n">
        <v>11800.0</v>
      </c>
      <c r="S2321" t="n">
        <v>0.0</v>
      </c>
      <c r="T2321" t="s">
        <v>9</v>
      </c>
      <c r="U2321" t="s">
        <v>854</v>
      </c>
      <c r="V2321"/>
    </row>
    <row r="2322">
      <c r="A2322" t="s">
        <v>2173</v>
      </c>
      <c r="B2322"/>
      <c r="C2322" t="s">
        <v>3420</v>
      </c>
      <c r="D2322" t="s">
        <v>4</v>
      </c>
      <c r="E2322" t="s">
        <v>2046</v>
      </c>
      <c r="F2322" t="s">
        <v>3421</v>
      </c>
      <c r="G2322" t="s">
        <v>2705</v>
      </c>
      <c r="H2322" t="n">
        <v>124.3</v>
      </c>
      <c r="I2322">
        <f>SUM(H2323:H2324)</f>
      </c>
      <c r="J2322">
        <f>I2323+42.6</f>
      </c>
      <c r="K2322"/>
      <c r="L2322"/>
      <c r="M2322"/>
      <c r="N2322" t="s">
        <v>19</v>
      </c>
      <c r="O2322" t="s">
        <v>9</v>
      </c>
      <c r="P2322"/>
      <c r="Q2322" t="s">
        <v>10</v>
      </c>
      <c r="R2322" t="n">
        <v>12300.0</v>
      </c>
      <c r="S2322" t="n">
        <v>1.0</v>
      </c>
      <c r="T2322" t="s">
        <v>9</v>
      </c>
      <c r="U2322" t="s">
        <v>854</v>
      </c>
      <c r="V2322"/>
    </row>
    <row r="2323">
      <c r="A2323" t="s">
        <v>2173</v>
      </c>
      <c r="B2323"/>
      <c r="C2323"/>
      <c r="D2323"/>
      <c r="E2323"/>
      <c r="F2323" t="s">
        <v>3422</v>
      </c>
      <c r="G2323" t="s">
        <v>2705</v>
      </c>
      <c r="H2323" t="n">
        <v>121.9</v>
      </c>
      <c r="I2323"/>
      <c r="J2323"/>
      <c r="K2323"/>
      <c r="L2323"/>
      <c r="M2323"/>
      <c r="N2323" t="s">
        <v>19</v>
      </c>
      <c r="O2323" t="s">
        <v>9</v>
      </c>
      <c r="P2323"/>
      <c r="Q2323" t="s">
        <v>10</v>
      </c>
      <c r="R2323" t="n">
        <v>12100.0</v>
      </c>
      <c r="S2323" t="n">
        <v>0.0</v>
      </c>
      <c r="T2323" t="s">
        <v>9</v>
      </c>
      <c r="U2323" t="s">
        <v>854</v>
      </c>
      <c r="V2323"/>
    </row>
    <row r="2324">
      <c r="A2324" t="s">
        <v>2173</v>
      </c>
      <c r="B2324"/>
      <c r="C2324" t="s">
        <v>3423</v>
      </c>
      <c r="D2324" t="s">
        <v>4</v>
      </c>
      <c r="E2324" t="s">
        <v>2046</v>
      </c>
      <c r="F2324" t="s">
        <v>3424</v>
      </c>
      <c r="G2324" t="s">
        <v>2705</v>
      </c>
      <c r="H2324" t="n">
        <v>123.1</v>
      </c>
      <c r="I2324">
        <f>SUM(H2325:H2326)</f>
      </c>
      <c r="J2324">
        <f>I2325+42.6</f>
      </c>
      <c r="K2324"/>
      <c r="L2324"/>
      <c r="M2324"/>
      <c r="N2324" t="s">
        <v>19</v>
      </c>
      <c r="O2324" t="s">
        <v>9</v>
      </c>
      <c r="P2324"/>
      <c r="Q2324" t="s">
        <v>10</v>
      </c>
      <c r="R2324" t="n">
        <v>12200.0</v>
      </c>
      <c r="S2324" t="n">
        <v>0.0</v>
      </c>
      <c r="T2324" t="s">
        <v>9</v>
      </c>
      <c r="U2324" t="s">
        <v>854</v>
      </c>
      <c r="V2324"/>
    </row>
    <row r="2325">
      <c r="A2325" t="s">
        <v>2173</v>
      </c>
      <c r="B2325"/>
      <c r="C2325"/>
      <c r="D2325"/>
      <c r="E2325"/>
      <c r="F2325" t="s">
        <v>3425</v>
      </c>
      <c r="G2325" t="s">
        <v>2705</v>
      </c>
      <c r="H2325" t="n">
        <v>124.9</v>
      </c>
      <c r="I2325"/>
      <c r="J2325"/>
      <c r="K2325"/>
      <c r="L2325"/>
      <c r="M2325"/>
      <c r="N2325" t="s">
        <v>19</v>
      </c>
      <c r="O2325" t="s">
        <v>9</v>
      </c>
      <c r="P2325"/>
      <c r="Q2325" t="s">
        <v>10</v>
      </c>
      <c r="R2325" t="n">
        <v>12400.0</v>
      </c>
      <c r="S2325" t="n">
        <v>1.0</v>
      </c>
      <c r="T2325" t="s">
        <v>9</v>
      </c>
      <c r="U2325" t="s">
        <v>854</v>
      </c>
      <c r="V2325"/>
    </row>
    <row r="2326">
      <c r="A2326" t="s">
        <v>2173</v>
      </c>
      <c r="B2326"/>
      <c r="C2326" t="s">
        <v>3426</v>
      </c>
      <c r="D2326" t="s">
        <v>4</v>
      </c>
      <c r="E2326" t="s">
        <v>2046</v>
      </c>
      <c r="F2326" t="s">
        <v>3427</v>
      </c>
      <c r="G2326" t="s">
        <v>2705</v>
      </c>
      <c r="H2326" t="n">
        <v>124.7</v>
      </c>
      <c r="I2326">
        <f>SUM(H2327:H2328)</f>
      </c>
      <c r="J2326">
        <f>I2327+42.6</f>
      </c>
      <c r="K2326"/>
      <c r="L2326"/>
      <c r="M2326"/>
      <c r="N2326" t="s">
        <v>19</v>
      </c>
      <c r="O2326" t="s">
        <v>9</v>
      </c>
      <c r="P2326"/>
      <c r="Q2326" t="s">
        <v>10</v>
      </c>
      <c r="R2326" t="n">
        <v>12400.0</v>
      </c>
      <c r="S2326" t="n">
        <v>1.0</v>
      </c>
      <c r="T2326" t="s">
        <v>9</v>
      </c>
      <c r="U2326" t="s">
        <v>854</v>
      </c>
      <c r="V2326"/>
    </row>
    <row r="2327">
      <c r="A2327" t="s">
        <v>2173</v>
      </c>
      <c r="B2327"/>
      <c r="C2327"/>
      <c r="D2327"/>
      <c r="E2327"/>
      <c r="F2327" t="s">
        <v>3428</v>
      </c>
      <c r="G2327" t="s">
        <v>2705</v>
      </c>
      <c r="H2327" t="n">
        <v>125.1</v>
      </c>
      <c r="I2327"/>
      <c r="J2327"/>
      <c r="K2327"/>
      <c r="L2327"/>
      <c r="M2327"/>
      <c r="N2327" t="s">
        <v>19</v>
      </c>
      <c r="O2327" t="s">
        <v>9</v>
      </c>
      <c r="P2327"/>
      <c r="Q2327" t="s">
        <v>10</v>
      </c>
      <c r="R2327" t="n">
        <v>12400.0</v>
      </c>
      <c r="S2327" t="n">
        <v>1.0</v>
      </c>
      <c r="T2327" t="s">
        <v>9</v>
      </c>
      <c r="U2327" t="s">
        <v>854</v>
      </c>
      <c r="V2327"/>
    </row>
    <row r="2328">
      <c r="A2328" t="s">
        <v>2173</v>
      </c>
      <c r="B2328" t="n">
        <v>45497.0</v>
      </c>
      <c r="C2328" t="s">
        <v>3429</v>
      </c>
      <c r="D2328" t="s">
        <v>4</v>
      </c>
      <c r="E2328" t="s">
        <v>2084</v>
      </c>
      <c r="F2328" t="s">
        <v>3430</v>
      </c>
      <c r="G2328" t="s">
        <v>3431</v>
      </c>
      <c r="H2328" t="n">
        <v>176.3</v>
      </c>
      <c r="I2328">
        <f>SUM(H2329:H2330)</f>
      </c>
      <c r="J2328">
        <f>I2329+58.9</f>
      </c>
      <c r="K2328"/>
      <c r="L2328"/>
      <c r="M2328"/>
      <c r="N2328" t="s">
        <v>19</v>
      </c>
      <c r="O2328" t="s">
        <v>9</v>
      </c>
      <c r="P2328"/>
      <c r="Q2328" t="s">
        <v>10</v>
      </c>
      <c r="R2328" t="n">
        <v>12300.0</v>
      </c>
      <c r="S2328" t="n">
        <v>0.0</v>
      </c>
      <c r="T2328" t="s">
        <v>9</v>
      </c>
      <c r="U2328" t="s">
        <v>854</v>
      </c>
      <c r="V2328"/>
    </row>
    <row r="2329">
      <c r="A2329" t="s">
        <v>2173</v>
      </c>
      <c r="B2329"/>
      <c r="C2329"/>
      <c r="D2329"/>
      <c r="E2329"/>
      <c r="F2329" t="s">
        <v>3432</v>
      </c>
      <c r="G2329" t="s">
        <v>3431</v>
      </c>
      <c r="H2329" t="n">
        <v>176.5</v>
      </c>
      <c r="I2329"/>
      <c r="J2329"/>
      <c r="K2329"/>
      <c r="L2329"/>
      <c r="M2329"/>
      <c r="N2329" t="s">
        <v>19</v>
      </c>
      <c r="O2329" t="s">
        <v>9</v>
      </c>
      <c r="P2329"/>
      <c r="Q2329" t="s">
        <v>10</v>
      </c>
      <c r="R2329" t="n">
        <v>12300.0</v>
      </c>
      <c r="S2329" t="n">
        <v>0.0</v>
      </c>
      <c r="T2329" t="s">
        <v>9</v>
      </c>
      <c r="U2329" t="s">
        <v>854</v>
      </c>
      <c r="V2329"/>
    </row>
    <row r="2330">
      <c r="A2330" t="s">
        <v>2173</v>
      </c>
      <c r="B2330"/>
      <c r="C2330" t="s">
        <v>3433</v>
      </c>
      <c r="D2330" t="s">
        <v>4</v>
      </c>
      <c r="E2330" t="s">
        <v>2084</v>
      </c>
      <c r="F2330" t="s">
        <v>3434</v>
      </c>
      <c r="G2330" t="s">
        <v>3431</v>
      </c>
      <c r="H2330" t="n">
        <v>175.5</v>
      </c>
      <c r="I2330">
        <f>SUM(H2331:H2332)</f>
      </c>
      <c r="J2330">
        <f>I2331+58.9</f>
      </c>
      <c r="K2330"/>
      <c r="L2330"/>
      <c r="M2330"/>
      <c r="N2330" t="s">
        <v>19</v>
      </c>
      <c r="O2330" t="s">
        <v>9</v>
      </c>
      <c r="P2330"/>
      <c r="Q2330" t="s">
        <v>10</v>
      </c>
      <c r="R2330" t="n">
        <v>12200.0</v>
      </c>
      <c r="S2330" t="n">
        <v>0.0</v>
      </c>
      <c r="T2330" t="s">
        <v>9</v>
      </c>
      <c r="U2330" t="s">
        <v>854</v>
      </c>
      <c r="V2330"/>
    </row>
    <row r="2331">
      <c r="A2331" t="s">
        <v>2173</v>
      </c>
      <c r="B2331"/>
      <c r="C2331"/>
      <c r="D2331"/>
      <c r="E2331"/>
      <c r="F2331" t="s">
        <v>3435</v>
      </c>
      <c r="G2331" t="s">
        <v>3431</v>
      </c>
      <c r="H2331" t="n">
        <v>175.3</v>
      </c>
      <c r="I2331"/>
      <c r="J2331"/>
      <c r="K2331"/>
      <c r="L2331"/>
      <c r="M2331"/>
      <c r="N2331" t="s">
        <v>19</v>
      </c>
      <c r="O2331" t="s">
        <v>9</v>
      </c>
      <c r="P2331"/>
      <c r="Q2331" t="s">
        <v>10</v>
      </c>
      <c r="R2331" t="n">
        <v>12200.0</v>
      </c>
      <c r="S2331" t="n">
        <v>0.0</v>
      </c>
      <c r="T2331" t="s">
        <v>9</v>
      </c>
      <c r="U2331" t="s">
        <v>854</v>
      </c>
      <c r="V2331"/>
    </row>
    <row r="2332">
      <c r="A2332" t="s">
        <v>2173</v>
      </c>
      <c r="B2332"/>
      <c r="C2332" t="s">
        <v>3436</v>
      </c>
      <c r="D2332" t="s">
        <v>4</v>
      </c>
      <c r="E2332" t="s">
        <v>2084</v>
      </c>
      <c r="F2332" t="s">
        <v>3437</v>
      </c>
      <c r="G2332" t="s">
        <v>3431</v>
      </c>
      <c r="H2332" t="n">
        <v>177.3</v>
      </c>
      <c r="I2332">
        <f>SUM(H2333:H2334)</f>
      </c>
      <c r="J2332">
        <f>I2333+58.9</f>
      </c>
      <c r="K2332"/>
      <c r="L2332"/>
      <c r="M2332"/>
      <c r="N2332" t="s">
        <v>19</v>
      </c>
      <c r="O2332" t="s">
        <v>9</v>
      </c>
      <c r="P2332"/>
      <c r="Q2332" t="s">
        <v>10</v>
      </c>
      <c r="R2332" t="n">
        <v>12300.0</v>
      </c>
      <c r="S2332" t="n">
        <v>0.0</v>
      </c>
      <c r="T2332" t="s">
        <v>9</v>
      </c>
      <c r="U2332" t="s">
        <v>854</v>
      </c>
      <c r="V2332"/>
    </row>
    <row r="2333">
      <c r="A2333" t="s">
        <v>2173</v>
      </c>
      <c r="B2333"/>
      <c r="C2333"/>
      <c r="D2333"/>
      <c r="E2333"/>
      <c r="F2333" t="s">
        <v>3438</v>
      </c>
      <c r="G2333" t="s">
        <v>3431</v>
      </c>
      <c r="H2333" t="n">
        <v>177.5</v>
      </c>
      <c r="I2333"/>
      <c r="J2333"/>
      <c r="K2333"/>
      <c r="L2333"/>
      <c r="M2333"/>
      <c r="N2333" t="s">
        <v>19</v>
      </c>
      <c r="O2333" t="s">
        <v>9</v>
      </c>
      <c r="P2333"/>
      <c r="Q2333" t="s">
        <v>10</v>
      </c>
      <c r="R2333" t="n">
        <v>12400.0</v>
      </c>
      <c r="S2333" t="n">
        <v>0.0</v>
      </c>
      <c r="T2333" t="s">
        <v>9</v>
      </c>
      <c r="U2333" t="s">
        <v>854</v>
      </c>
      <c r="V2333"/>
    </row>
    <row r="2334">
      <c r="A2334" t="s">
        <v>2173</v>
      </c>
      <c r="B2334"/>
      <c r="C2334" t="s">
        <v>3439</v>
      </c>
      <c r="D2334" t="s">
        <v>4</v>
      </c>
      <c r="E2334" t="s">
        <v>2084</v>
      </c>
      <c r="F2334" t="s">
        <v>3440</v>
      </c>
      <c r="G2334" t="s">
        <v>3431</v>
      </c>
      <c r="H2334" t="n">
        <v>177.3</v>
      </c>
      <c r="I2334">
        <f>SUM(H2335:H2336)</f>
      </c>
      <c r="J2334">
        <f>I2335+58.9</f>
      </c>
      <c r="K2334"/>
      <c r="L2334"/>
      <c r="M2334"/>
      <c r="N2334" t="s">
        <v>19</v>
      </c>
      <c r="O2334" t="s">
        <v>9</v>
      </c>
      <c r="P2334"/>
      <c r="Q2334" t="s">
        <v>10</v>
      </c>
      <c r="R2334" t="n">
        <v>12300.0</v>
      </c>
      <c r="S2334" t="n">
        <v>0.0</v>
      </c>
      <c r="T2334" t="s">
        <v>9</v>
      </c>
      <c r="U2334" t="s">
        <v>854</v>
      </c>
      <c r="V2334"/>
    </row>
    <row r="2335">
      <c r="A2335" t="s">
        <v>2173</v>
      </c>
      <c r="B2335"/>
      <c r="C2335"/>
      <c r="D2335"/>
      <c r="E2335"/>
      <c r="F2335" t="s">
        <v>3441</v>
      </c>
      <c r="G2335" t="s">
        <v>3431</v>
      </c>
      <c r="H2335" t="n">
        <v>177.3</v>
      </c>
      <c r="I2335"/>
      <c r="J2335"/>
      <c r="K2335"/>
      <c r="L2335"/>
      <c r="M2335"/>
      <c r="N2335" t="s">
        <v>19</v>
      </c>
      <c r="O2335" t="s">
        <v>9</v>
      </c>
      <c r="P2335"/>
      <c r="Q2335" t="s">
        <v>10</v>
      </c>
      <c r="R2335" t="n">
        <v>12300.0</v>
      </c>
      <c r="S2335" t="n">
        <v>0.0</v>
      </c>
      <c r="T2335" t="s">
        <v>9</v>
      </c>
      <c r="U2335" t="s">
        <v>854</v>
      </c>
      <c r="V2335"/>
    </row>
    <row r="2336">
      <c r="A2336" t="s">
        <v>2173</v>
      </c>
      <c r="B2336"/>
      <c r="C2336" t="s">
        <v>3442</v>
      </c>
      <c r="D2336" t="s">
        <v>4</v>
      </c>
      <c r="E2336" t="s">
        <v>2084</v>
      </c>
      <c r="F2336" t="s">
        <v>3443</v>
      </c>
      <c r="G2336" t="s">
        <v>3431</v>
      </c>
      <c r="H2336" t="n">
        <v>177.1</v>
      </c>
      <c r="I2336">
        <f>SUM(H2337:H2338)</f>
      </c>
      <c r="J2336">
        <f>I2337+58.9</f>
      </c>
      <c r="K2336"/>
      <c r="L2336"/>
      <c r="M2336"/>
      <c r="N2336" t="s">
        <v>19</v>
      </c>
      <c r="O2336" t="s">
        <v>9</v>
      </c>
      <c r="P2336"/>
      <c r="Q2336" t="s">
        <v>10</v>
      </c>
      <c r="R2336" t="n">
        <v>12300.0</v>
      </c>
      <c r="S2336" t="n">
        <v>0.0</v>
      </c>
      <c r="T2336" t="s">
        <v>9</v>
      </c>
      <c r="U2336" t="s">
        <v>854</v>
      </c>
      <c r="V2336"/>
    </row>
    <row r="2337">
      <c r="A2337" t="s">
        <v>2173</v>
      </c>
      <c r="B2337"/>
      <c r="C2337"/>
      <c r="D2337"/>
      <c r="E2337"/>
      <c r="F2337" t="s">
        <v>3444</v>
      </c>
      <c r="G2337" t="s">
        <v>3431</v>
      </c>
      <c r="H2337" t="n">
        <v>176.9</v>
      </c>
      <c r="I2337"/>
      <c r="J2337"/>
      <c r="K2337"/>
      <c r="L2337"/>
      <c r="M2337"/>
      <c r="N2337" t="s">
        <v>19</v>
      </c>
      <c r="O2337" t="s">
        <v>9</v>
      </c>
      <c r="P2337"/>
      <c r="Q2337" t="s">
        <v>10</v>
      </c>
      <c r="R2337" t="n">
        <v>12300.0</v>
      </c>
      <c r="S2337" t="n">
        <v>0.0</v>
      </c>
      <c r="T2337" t="s">
        <v>9</v>
      </c>
      <c r="U2337" t="s">
        <v>854</v>
      </c>
      <c r="V2337"/>
    </row>
    <row r="2338">
      <c r="A2338" t="s">
        <v>2173</v>
      </c>
      <c r="B2338"/>
      <c r="C2338" t="s">
        <v>3445</v>
      </c>
      <c r="D2338" t="s">
        <v>4</v>
      </c>
      <c r="E2338" t="s">
        <v>2084</v>
      </c>
      <c r="F2338" t="s">
        <v>3446</v>
      </c>
      <c r="G2338" t="s">
        <v>3431</v>
      </c>
      <c r="H2338" t="n">
        <v>176.7</v>
      </c>
      <c r="I2338">
        <f>SUM(H2339:H2340)</f>
      </c>
      <c r="J2338">
        <f>I2339+59.4</f>
      </c>
      <c r="K2338"/>
      <c r="L2338"/>
      <c r="M2338"/>
      <c r="N2338" t="s">
        <v>19</v>
      </c>
      <c r="O2338" t="s">
        <v>9</v>
      </c>
      <c r="P2338"/>
      <c r="Q2338" t="s">
        <v>10</v>
      </c>
      <c r="R2338" t="n">
        <v>12300.0</v>
      </c>
      <c r="S2338" t="n">
        <v>0.0</v>
      </c>
      <c r="T2338" t="s">
        <v>9</v>
      </c>
      <c r="U2338" t="s">
        <v>854</v>
      </c>
      <c r="V2338"/>
    </row>
    <row r="2339">
      <c r="A2339" t="s">
        <v>2173</v>
      </c>
      <c r="B2339"/>
      <c r="C2339"/>
      <c r="D2339"/>
      <c r="E2339"/>
      <c r="F2339" t="s">
        <v>3447</v>
      </c>
      <c r="G2339" t="s">
        <v>3431</v>
      </c>
      <c r="H2339" t="n">
        <v>176.7</v>
      </c>
      <c r="I2339"/>
      <c r="J2339"/>
      <c r="K2339"/>
      <c r="L2339"/>
      <c r="M2339"/>
      <c r="N2339" t="s">
        <v>19</v>
      </c>
      <c r="O2339" t="s">
        <v>9</v>
      </c>
      <c r="P2339"/>
      <c r="Q2339" t="s">
        <v>10</v>
      </c>
      <c r="R2339" t="n">
        <v>12300.0</v>
      </c>
      <c r="S2339" t="n">
        <v>0.0</v>
      </c>
      <c r="T2339" t="s">
        <v>9</v>
      </c>
      <c r="U2339" t="s">
        <v>854</v>
      </c>
      <c r="V2339"/>
    </row>
    <row r="2340">
      <c r="A2340" t="s">
        <v>2173</v>
      </c>
      <c r="B2340"/>
      <c r="C2340" t="s">
        <v>3448</v>
      </c>
      <c r="D2340" t="s">
        <v>4</v>
      </c>
      <c r="E2340" t="s">
        <v>2084</v>
      </c>
      <c r="F2340" t="s">
        <v>3449</v>
      </c>
      <c r="G2340" t="s">
        <v>3431</v>
      </c>
      <c r="H2340" t="n">
        <v>178.3</v>
      </c>
      <c r="I2340">
        <f>SUM(H2341:H2342)</f>
      </c>
      <c r="J2340">
        <f>I2341+59.4</f>
      </c>
      <c r="K2340"/>
      <c r="L2340"/>
      <c r="M2340"/>
      <c r="N2340" t="s">
        <v>19</v>
      </c>
      <c r="O2340" t="s">
        <v>9</v>
      </c>
      <c r="P2340"/>
      <c r="Q2340" t="s">
        <v>10</v>
      </c>
      <c r="R2340" t="n">
        <v>12400.0</v>
      </c>
      <c r="S2340" t="n">
        <v>0.0</v>
      </c>
      <c r="T2340" t="s">
        <v>9</v>
      </c>
      <c r="U2340" t="s">
        <v>854</v>
      </c>
      <c r="V2340"/>
    </row>
    <row r="2341">
      <c r="A2341" t="s">
        <v>2173</v>
      </c>
      <c r="B2341"/>
      <c r="C2341"/>
      <c r="D2341"/>
      <c r="E2341"/>
      <c r="F2341" t="s">
        <v>3450</v>
      </c>
      <c r="G2341" t="s">
        <v>3431</v>
      </c>
      <c r="H2341" t="n">
        <v>177.7</v>
      </c>
      <c r="I2341"/>
      <c r="J2341"/>
      <c r="K2341"/>
      <c r="L2341"/>
      <c r="M2341"/>
      <c r="N2341" t="s">
        <v>19</v>
      </c>
      <c r="O2341" t="s">
        <v>9</v>
      </c>
      <c r="P2341"/>
      <c r="Q2341" t="s">
        <v>10</v>
      </c>
      <c r="R2341" t="n">
        <v>12400.0</v>
      </c>
      <c r="S2341" t="n">
        <v>0.0</v>
      </c>
      <c r="T2341" t="s">
        <v>9</v>
      </c>
      <c r="U2341" t="s">
        <v>854</v>
      </c>
      <c r="V2341"/>
    </row>
    <row r="2342">
      <c r="A2342" t="s">
        <v>2173</v>
      </c>
      <c r="B2342"/>
      <c r="C2342" t="s">
        <v>3451</v>
      </c>
      <c r="D2342" t="s">
        <v>4</v>
      </c>
      <c r="E2342" t="s">
        <v>2084</v>
      </c>
      <c r="F2342" t="s">
        <v>3452</v>
      </c>
      <c r="G2342" t="s">
        <v>3431</v>
      </c>
      <c r="H2342" t="n">
        <v>178.1</v>
      </c>
      <c r="I2342">
        <f>SUM(H2343:H2344)</f>
      </c>
      <c r="J2342">
        <f>I2343+58.9</f>
      </c>
      <c r="K2342"/>
      <c r="L2342"/>
      <c r="M2342"/>
      <c r="N2342" t="s">
        <v>19</v>
      </c>
      <c r="O2342" t="s">
        <v>9</v>
      </c>
      <c r="P2342"/>
      <c r="Q2342" t="s">
        <v>10</v>
      </c>
      <c r="R2342" t="n">
        <v>12400.0</v>
      </c>
      <c r="S2342" t="n">
        <v>0.0</v>
      </c>
      <c r="T2342" t="s">
        <v>9</v>
      </c>
      <c r="U2342" t="s">
        <v>854</v>
      </c>
      <c r="V2342"/>
    </row>
    <row r="2343">
      <c r="A2343" t="s">
        <v>2173</v>
      </c>
      <c r="B2343"/>
      <c r="C2343"/>
      <c r="D2343"/>
      <c r="E2343"/>
      <c r="F2343" t="s">
        <v>3453</v>
      </c>
      <c r="G2343" t="s">
        <v>3431</v>
      </c>
      <c r="H2343" t="n">
        <v>177.5</v>
      </c>
      <c r="I2343"/>
      <c r="J2343"/>
      <c r="K2343"/>
      <c r="L2343"/>
      <c r="M2343"/>
      <c r="N2343" t="s">
        <v>19</v>
      </c>
      <c r="O2343" t="s">
        <v>9</v>
      </c>
      <c r="P2343"/>
      <c r="Q2343" t="s">
        <v>10</v>
      </c>
      <c r="R2343" t="n">
        <v>12400.0</v>
      </c>
      <c r="S2343" t="n">
        <v>0.0</v>
      </c>
      <c r="T2343" t="s">
        <v>9</v>
      </c>
      <c r="U2343" t="s">
        <v>854</v>
      </c>
      <c r="V2343"/>
    </row>
    <row r="2344">
      <c r="A2344" t="s">
        <v>2173</v>
      </c>
      <c r="B2344"/>
      <c r="C2344" t="s">
        <v>3454</v>
      </c>
      <c r="D2344" t="s">
        <v>4</v>
      </c>
      <c r="E2344" t="s">
        <v>2084</v>
      </c>
      <c r="F2344" t="s">
        <v>3455</v>
      </c>
      <c r="G2344" t="s">
        <v>3431</v>
      </c>
      <c r="H2344" t="n">
        <v>178.7</v>
      </c>
      <c r="I2344">
        <f>SUM(H2345:H2346)</f>
      </c>
      <c r="J2344">
        <f>I2345+58.9</f>
      </c>
      <c r="K2344"/>
      <c r="L2344"/>
      <c r="M2344"/>
      <c r="N2344" t="s">
        <v>19</v>
      </c>
      <c r="O2344" t="s">
        <v>9</v>
      </c>
      <c r="P2344"/>
      <c r="Q2344" t="s">
        <v>10</v>
      </c>
      <c r="R2344" t="n">
        <v>12400.0</v>
      </c>
      <c r="S2344" t="n">
        <v>0.0</v>
      </c>
      <c r="T2344" t="s">
        <v>9</v>
      </c>
      <c r="U2344" t="s">
        <v>854</v>
      </c>
      <c r="V2344"/>
    </row>
    <row r="2345">
      <c r="A2345" t="s">
        <v>2173</v>
      </c>
      <c r="B2345"/>
      <c r="C2345"/>
      <c r="D2345"/>
      <c r="E2345"/>
      <c r="F2345" t="s">
        <v>3456</v>
      </c>
      <c r="G2345" t="s">
        <v>3431</v>
      </c>
      <c r="H2345" t="n">
        <v>178.3</v>
      </c>
      <c r="I2345"/>
      <c r="J2345"/>
      <c r="K2345"/>
      <c r="L2345"/>
      <c r="M2345"/>
      <c r="N2345" t="s">
        <v>19</v>
      </c>
      <c r="O2345" t="s">
        <v>9</v>
      </c>
      <c r="P2345"/>
      <c r="Q2345" t="s">
        <v>10</v>
      </c>
      <c r="R2345" t="n">
        <v>12400.0</v>
      </c>
      <c r="S2345" t="n">
        <v>0.0</v>
      </c>
      <c r="T2345" t="s">
        <v>9</v>
      </c>
      <c r="U2345" t="s">
        <v>854</v>
      </c>
      <c r="V2345"/>
    </row>
    <row r="2346">
      <c r="A2346" t="s">
        <v>2173</v>
      </c>
      <c r="B2346"/>
      <c r="C2346" t="s">
        <v>3457</v>
      </c>
      <c r="D2346" t="s">
        <v>4</v>
      </c>
      <c r="E2346" t="s">
        <v>2084</v>
      </c>
      <c r="F2346" t="s">
        <v>3458</v>
      </c>
      <c r="G2346" t="s">
        <v>3431</v>
      </c>
      <c r="H2346" t="n">
        <v>179.3</v>
      </c>
      <c r="I2346">
        <f>SUM(H2347:H2348)</f>
      </c>
      <c r="J2346">
        <f>I2347+58.9</f>
      </c>
      <c r="K2346"/>
      <c r="L2346"/>
      <c r="M2346"/>
      <c r="N2346" t="s">
        <v>19</v>
      </c>
      <c r="O2346" t="s">
        <v>9</v>
      </c>
      <c r="P2346"/>
      <c r="Q2346" t="s">
        <v>10</v>
      </c>
      <c r="R2346" t="n">
        <v>12500.0</v>
      </c>
      <c r="S2346" t="n">
        <v>0.0</v>
      </c>
      <c r="T2346" t="s">
        <v>9</v>
      </c>
      <c r="U2346" t="s">
        <v>854</v>
      </c>
      <c r="V2346"/>
    </row>
    <row r="2347">
      <c r="A2347" t="s">
        <v>2173</v>
      </c>
      <c r="B2347"/>
      <c r="C2347"/>
      <c r="D2347"/>
      <c r="E2347"/>
      <c r="F2347" t="s">
        <v>3459</v>
      </c>
      <c r="G2347" t="s">
        <v>3431</v>
      </c>
      <c r="H2347" t="n">
        <v>179.5</v>
      </c>
      <c r="I2347"/>
      <c r="J2347"/>
      <c r="K2347"/>
      <c r="L2347"/>
      <c r="M2347"/>
      <c r="N2347" t="s">
        <v>19</v>
      </c>
      <c r="O2347" t="s">
        <v>9</v>
      </c>
      <c r="P2347"/>
      <c r="Q2347" t="s">
        <v>10</v>
      </c>
      <c r="R2347" t="n">
        <v>12500.0</v>
      </c>
      <c r="S2347" t="n">
        <v>0.0</v>
      </c>
      <c r="T2347" t="s">
        <v>9</v>
      </c>
      <c r="U2347" t="s">
        <v>854</v>
      </c>
      <c r="V2347"/>
    </row>
    <row r="2348">
      <c r="A2348" t="s">
        <v>2173</v>
      </c>
      <c r="B2348"/>
      <c r="C2348" t="s">
        <v>3460</v>
      </c>
      <c r="D2348" t="s">
        <v>4</v>
      </c>
      <c r="E2348" t="s">
        <v>2815</v>
      </c>
      <c r="F2348" t="s">
        <v>3461</v>
      </c>
      <c r="G2348" t="s">
        <v>2231</v>
      </c>
      <c r="H2348" t="n">
        <v>204.6</v>
      </c>
      <c r="I2348">
        <f>SUM(H2349:H2350)</f>
      </c>
      <c r="J2348">
        <f>I2349+71</f>
      </c>
      <c r="K2348"/>
      <c r="L2348"/>
      <c r="M2348"/>
      <c r="N2348" t="s">
        <v>19</v>
      </c>
      <c r="O2348" t="s">
        <v>9</v>
      </c>
      <c r="P2348"/>
      <c r="Q2348" t="s">
        <v>10</v>
      </c>
      <c r="R2348" t="n">
        <v>11800.0</v>
      </c>
      <c r="S2348" t="n">
        <v>0.0</v>
      </c>
      <c r="T2348" t="s">
        <v>9</v>
      </c>
      <c r="U2348" t="s">
        <v>854</v>
      </c>
      <c r="V2348"/>
    </row>
    <row r="2349">
      <c r="A2349" t="s">
        <v>2173</v>
      </c>
      <c r="B2349"/>
      <c r="C2349"/>
      <c r="D2349"/>
      <c r="E2349"/>
      <c r="F2349" t="s">
        <v>3462</v>
      </c>
      <c r="G2349" t="s">
        <v>2231</v>
      </c>
      <c r="H2349" t="n">
        <v>213.2</v>
      </c>
      <c r="I2349"/>
      <c r="J2349"/>
      <c r="K2349"/>
      <c r="L2349"/>
      <c r="M2349"/>
      <c r="N2349" t="s">
        <v>19</v>
      </c>
      <c r="O2349" t="s">
        <v>9</v>
      </c>
      <c r="P2349"/>
      <c r="Q2349" t="s">
        <v>10</v>
      </c>
      <c r="R2349" t="n">
        <v>12300.0</v>
      </c>
      <c r="S2349" t="n">
        <v>0.0</v>
      </c>
      <c r="T2349" t="s">
        <v>9</v>
      </c>
      <c r="U2349" t="s">
        <v>854</v>
      </c>
      <c r="V2349"/>
    </row>
    <row r="2350">
      <c r="A2350" t="s">
        <v>2173</v>
      </c>
      <c r="B2350"/>
      <c r="C2350" t="s">
        <v>3463</v>
      </c>
      <c r="D2350" t="s">
        <v>4</v>
      </c>
      <c r="E2350" t="s">
        <v>1689</v>
      </c>
      <c r="F2350" t="s">
        <v>3464</v>
      </c>
      <c r="G2350" t="s">
        <v>3465</v>
      </c>
      <c r="H2350" t="n">
        <v>195.9</v>
      </c>
      <c r="I2350">
        <f>SUM(H2351:H2352)</f>
      </c>
      <c r="J2350">
        <f>I2351+62.6</f>
      </c>
      <c r="K2350"/>
      <c r="L2350"/>
      <c r="M2350"/>
      <c r="N2350" t="s">
        <v>19</v>
      </c>
      <c r="O2350" t="s">
        <v>9</v>
      </c>
      <c r="P2350"/>
      <c r="Q2350" t="s">
        <v>10</v>
      </c>
      <c r="R2350" t="n">
        <v>12200.0</v>
      </c>
      <c r="S2350" t="n">
        <v>0.0</v>
      </c>
      <c r="T2350" t="s">
        <v>9</v>
      </c>
      <c r="U2350" t="s">
        <v>854</v>
      </c>
      <c r="V2350"/>
    </row>
    <row r="2351">
      <c r="A2351" t="s">
        <v>2173</v>
      </c>
      <c r="B2351"/>
      <c r="C2351"/>
      <c r="D2351"/>
      <c r="E2351"/>
      <c r="F2351" t="s">
        <v>3466</v>
      </c>
      <c r="G2351" t="s">
        <v>3465</v>
      </c>
      <c r="H2351" t="n">
        <v>194.9</v>
      </c>
      <c r="I2351"/>
      <c r="J2351"/>
      <c r="K2351"/>
      <c r="L2351"/>
      <c r="M2351"/>
      <c r="N2351" t="s">
        <v>19</v>
      </c>
      <c r="O2351" t="s">
        <v>9</v>
      </c>
      <c r="P2351"/>
      <c r="Q2351" t="s">
        <v>10</v>
      </c>
      <c r="R2351" t="n">
        <v>12100.0</v>
      </c>
      <c r="S2351" t="n">
        <v>0.0</v>
      </c>
      <c r="T2351" t="s">
        <v>9</v>
      </c>
      <c r="U2351" t="s">
        <v>854</v>
      </c>
      <c r="V2351"/>
    </row>
    <row r="2352">
      <c r="A2352" t="s">
        <v>2173</v>
      </c>
      <c r="B2352"/>
      <c r="C2352" t="s">
        <v>3467</v>
      </c>
      <c r="D2352" t="s">
        <v>4</v>
      </c>
      <c r="E2352" t="s">
        <v>1689</v>
      </c>
      <c r="F2352" t="s">
        <v>3468</v>
      </c>
      <c r="G2352" t="s">
        <v>3261</v>
      </c>
      <c r="H2352" t="n">
        <v>203.9</v>
      </c>
      <c r="I2352">
        <f>SUM(H2353:H2354)</f>
      </c>
      <c r="J2352">
        <f>I2353+63</f>
      </c>
      <c r="K2352"/>
      <c r="L2352"/>
      <c r="M2352"/>
      <c r="N2352" t="s">
        <v>19</v>
      </c>
      <c r="O2352" t="s">
        <v>9</v>
      </c>
      <c r="P2352"/>
      <c r="Q2352" t="s">
        <v>10</v>
      </c>
      <c r="R2352" t="n">
        <v>12700.0</v>
      </c>
      <c r="S2352" t="n">
        <v>1.0</v>
      </c>
      <c r="T2352" t="s">
        <v>9</v>
      </c>
      <c r="U2352" t="s">
        <v>854</v>
      </c>
      <c r="V2352"/>
    </row>
    <row r="2353">
      <c r="A2353" t="s">
        <v>2173</v>
      </c>
      <c r="B2353"/>
      <c r="C2353"/>
      <c r="D2353"/>
      <c r="E2353"/>
      <c r="F2353" t="s">
        <v>3469</v>
      </c>
      <c r="G2353" t="s">
        <v>3261</v>
      </c>
      <c r="H2353" t="n">
        <v>198.3</v>
      </c>
      <c r="I2353"/>
      <c r="J2353"/>
      <c r="K2353"/>
      <c r="L2353"/>
      <c r="M2353"/>
      <c r="N2353" t="s">
        <v>19</v>
      </c>
      <c r="O2353" t="s">
        <v>9</v>
      </c>
      <c r="P2353"/>
      <c r="Q2353" t="s">
        <v>10</v>
      </c>
      <c r="R2353" t="n">
        <v>12400.0</v>
      </c>
      <c r="S2353" t="n">
        <v>1.0</v>
      </c>
      <c r="T2353" t="s">
        <v>9</v>
      </c>
      <c r="U2353" t="s">
        <v>854</v>
      </c>
      <c r="V2353"/>
    </row>
    <row r="2354">
      <c r="A2354" t="s">
        <v>2173</v>
      </c>
      <c r="B2354"/>
      <c r="C2354" t="s">
        <v>3470</v>
      </c>
      <c r="D2354" t="s">
        <v>4</v>
      </c>
      <c r="E2354" t="s">
        <v>3033</v>
      </c>
      <c r="F2354" t="s">
        <v>3471</v>
      </c>
      <c r="G2354" t="s">
        <v>1686</v>
      </c>
      <c r="H2354" t="n">
        <v>177.2</v>
      </c>
      <c r="I2354">
        <f>SUM(H2355:H2356)</f>
      </c>
      <c r="J2354">
        <f>I2355+56.6</f>
      </c>
      <c r="K2354"/>
      <c r="L2354"/>
      <c r="M2354"/>
      <c r="N2354" t="s">
        <v>19</v>
      </c>
      <c r="O2354" t="s">
        <v>9</v>
      </c>
      <c r="P2354"/>
      <c r="Q2354" t="s">
        <v>10</v>
      </c>
      <c r="R2354" t="n">
        <v>11200.0</v>
      </c>
      <c r="S2354" t="n">
        <v>0.0</v>
      </c>
      <c r="T2354" t="s">
        <v>9</v>
      </c>
      <c r="U2354" t="s">
        <v>854</v>
      </c>
      <c r="V2354"/>
    </row>
    <row r="2355">
      <c r="A2355" t="s">
        <v>2173</v>
      </c>
      <c r="B2355"/>
      <c r="C2355"/>
      <c r="D2355"/>
      <c r="E2355"/>
      <c r="F2355" t="s">
        <v>3472</v>
      </c>
      <c r="G2355" t="s">
        <v>1686</v>
      </c>
      <c r="H2355" t="n">
        <v>183.0</v>
      </c>
      <c r="I2355"/>
      <c r="J2355"/>
      <c r="K2355"/>
      <c r="L2355"/>
      <c r="M2355"/>
      <c r="N2355" t="s">
        <v>19</v>
      </c>
      <c r="O2355" t="s">
        <v>9</v>
      </c>
      <c r="P2355"/>
      <c r="Q2355" t="s">
        <v>10</v>
      </c>
      <c r="R2355" t="n">
        <v>11600.0</v>
      </c>
      <c r="S2355" t="n">
        <v>0.0</v>
      </c>
      <c r="T2355" t="s">
        <v>9</v>
      </c>
      <c r="U2355" t="s">
        <v>854</v>
      </c>
      <c r="V2355"/>
    </row>
    <row r="2356">
      <c r="A2356" t="s">
        <v>2173</v>
      </c>
      <c r="B2356"/>
      <c r="C2356" t="s">
        <v>3473</v>
      </c>
      <c r="D2356" t="s">
        <v>4</v>
      </c>
      <c r="E2356" t="s">
        <v>1745</v>
      </c>
      <c r="F2356" t="s">
        <v>3474</v>
      </c>
      <c r="G2356" t="s">
        <v>3204</v>
      </c>
      <c r="H2356" t="n">
        <v>114.5</v>
      </c>
      <c r="I2356">
        <f>SUM(H2357:H2358)</f>
      </c>
      <c r="J2356">
        <f>I2357+48</f>
      </c>
      <c r="K2356"/>
      <c r="L2356"/>
      <c r="M2356"/>
      <c r="N2356" t="s">
        <v>19</v>
      </c>
      <c r="O2356" t="s">
        <v>9</v>
      </c>
      <c r="P2356"/>
      <c r="Q2356" t="s">
        <v>10</v>
      </c>
      <c r="R2356" t="n">
        <v>12100.0</v>
      </c>
      <c r="S2356" t="n">
        <v>0.0</v>
      </c>
      <c r="T2356" t="s">
        <v>9</v>
      </c>
      <c r="U2356" t="s">
        <v>854</v>
      </c>
      <c r="V2356"/>
    </row>
    <row r="2357">
      <c r="A2357" t="s">
        <v>2173</v>
      </c>
      <c r="B2357"/>
      <c r="C2357"/>
      <c r="D2357"/>
      <c r="E2357"/>
      <c r="F2357" t="s">
        <v>3475</v>
      </c>
      <c r="G2357" t="s">
        <v>3204</v>
      </c>
      <c r="H2357" t="n">
        <v>115.1</v>
      </c>
      <c r="I2357"/>
      <c r="J2357"/>
      <c r="K2357"/>
      <c r="L2357"/>
      <c r="M2357"/>
      <c r="N2357" t="s">
        <v>19</v>
      </c>
      <c r="O2357" t="s">
        <v>9</v>
      </c>
      <c r="P2357"/>
      <c r="Q2357" t="s">
        <v>10</v>
      </c>
      <c r="R2357" t="n">
        <v>12200.0</v>
      </c>
      <c r="S2357" t="n">
        <v>0.0</v>
      </c>
      <c r="T2357" t="s">
        <v>9</v>
      </c>
      <c r="U2357" t="s">
        <v>854</v>
      </c>
      <c r="V2357"/>
    </row>
    <row r="2358">
      <c r="A2358" t="s">
        <v>2173</v>
      </c>
      <c r="B2358"/>
      <c r="C2358" t="s">
        <v>3476</v>
      </c>
      <c r="D2358" t="s">
        <v>4</v>
      </c>
      <c r="E2358" t="s">
        <v>1745</v>
      </c>
      <c r="F2358" t="s">
        <v>3477</v>
      </c>
      <c r="G2358" t="s">
        <v>3204</v>
      </c>
      <c r="H2358" t="n">
        <v>117.5</v>
      </c>
      <c r="I2358">
        <f>SUM(H2359:H2360)</f>
      </c>
      <c r="J2358">
        <f>I2359+48</f>
      </c>
      <c r="K2358"/>
      <c r="L2358"/>
      <c r="M2358"/>
      <c r="N2358" t="s">
        <v>19</v>
      </c>
      <c r="O2358" t="s">
        <v>9</v>
      </c>
      <c r="P2358"/>
      <c r="Q2358" t="s">
        <v>10</v>
      </c>
      <c r="R2358" t="n">
        <v>12400.0</v>
      </c>
      <c r="S2358" t="n">
        <v>1.0</v>
      </c>
      <c r="T2358" t="s">
        <v>9</v>
      </c>
      <c r="U2358" t="s">
        <v>854</v>
      </c>
      <c r="V2358"/>
    </row>
    <row r="2359">
      <c r="A2359" t="s">
        <v>2173</v>
      </c>
      <c r="B2359"/>
      <c r="C2359"/>
      <c r="D2359"/>
      <c r="E2359"/>
      <c r="F2359" t="s">
        <v>3478</v>
      </c>
      <c r="G2359" t="s">
        <v>3204</v>
      </c>
      <c r="H2359" t="n">
        <v>118.7</v>
      </c>
      <c r="I2359"/>
      <c r="J2359"/>
      <c r="K2359"/>
      <c r="L2359"/>
      <c r="M2359"/>
      <c r="N2359" t="s">
        <v>19</v>
      </c>
      <c r="O2359" t="s">
        <v>9</v>
      </c>
      <c r="P2359"/>
      <c r="Q2359" t="s">
        <v>10</v>
      </c>
      <c r="R2359" t="n">
        <v>12500.0</v>
      </c>
      <c r="S2359" t="n">
        <v>1.0</v>
      </c>
      <c r="T2359" t="s">
        <v>9</v>
      </c>
      <c r="U2359" t="s">
        <v>854</v>
      </c>
      <c r="V2359"/>
    </row>
    <row r="2360">
      <c r="A2360" t="s">
        <v>2173</v>
      </c>
      <c r="B2360"/>
      <c r="C2360" t="s">
        <v>3479</v>
      </c>
      <c r="D2360" t="s">
        <v>4</v>
      </c>
      <c r="E2360" t="s">
        <v>2046</v>
      </c>
      <c r="F2360" t="s">
        <v>3480</v>
      </c>
      <c r="G2360" t="s">
        <v>953</v>
      </c>
      <c r="H2360" t="n">
        <v>100.2</v>
      </c>
      <c r="I2360">
        <f>SUM(H2361:H2362)</f>
      </c>
      <c r="J2360">
        <f>I2361+44.9</f>
      </c>
      <c r="K2360"/>
      <c r="L2360"/>
      <c r="M2360"/>
      <c r="N2360" t="s">
        <v>19</v>
      </c>
      <c r="O2360" t="s">
        <v>9</v>
      </c>
      <c r="P2360"/>
      <c r="Q2360" t="s">
        <v>10</v>
      </c>
      <c r="R2360" t="n">
        <v>12000.0</v>
      </c>
      <c r="S2360" t="n">
        <v>0.0</v>
      </c>
      <c r="T2360" t="s">
        <v>9</v>
      </c>
      <c r="U2360" t="s">
        <v>854</v>
      </c>
      <c r="V2360"/>
    </row>
    <row r="2361">
      <c r="A2361" t="s">
        <v>2173</v>
      </c>
      <c r="B2361"/>
      <c r="C2361"/>
      <c r="D2361"/>
      <c r="E2361"/>
      <c r="F2361" t="s">
        <v>3481</v>
      </c>
      <c r="G2361" t="s">
        <v>953</v>
      </c>
      <c r="H2361" t="n">
        <v>100.6</v>
      </c>
      <c r="I2361"/>
      <c r="J2361"/>
      <c r="K2361"/>
      <c r="L2361"/>
      <c r="M2361"/>
      <c r="N2361" t="s">
        <v>19</v>
      </c>
      <c r="O2361" t="s">
        <v>9</v>
      </c>
      <c r="P2361"/>
      <c r="Q2361" t="s">
        <v>10</v>
      </c>
      <c r="R2361" t="n">
        <v>12100.0</v>
      </c>
      <c r="S2361" t="n">
        <v>0.0</v>
      </c>
      <c r="T2361" t="s">
        <v>9</v>
      </c>
      <c r="U2361" t="s">
        <v>854</v>
      </c>
      <c r="V2361"/>
    </row>
    <row r="2362">
      <c r="A2362" t="s">
        <v>2173</v>
      </c>
      <c r="B2362"/>
      <c r="C2362" t="s">
        <v>3482</v>
      </c>
      <c r="D2362" t="s">
        <v>4</v>
      </c>
      <c r="E2362" t="s">
        <v>3202</v>
      </c>
      <c r="F2362" t="s">
        <v>3483</v>
      </c>
      <c r="G2362" t="s">
        <v>3484</v>
      </c>
      <c r="H2362" t="n">
        <v>123.2</v>
      </c>
      <c r="I2362">
        <f>SUM(H2363:H2366)</f>
      </c>
      <c r="J2362">
        <f>I2363+66</f>
      </c>
      <c r="K2362"/>
      <c r="L2362"/>
      <c r="M2362"/>
      <c r="N2362" t="s">
        <v>19</v>
      </c>
      <c r="O2362" t="s">
        <v>9</v>
      </c>
      <c r="P2362"/>
      <c r="Q2362" t="s">
        <v>10</v>
      </c>
      <c r="R2362" t="n">
        <v>12200.0</v>
      </c>
      <c r="S2362" t="n">
        <v>0.0</v>
      </c>
      <c r="T2362" t="s">
        <v>9</v>
      </c>
      <c r="U2362" t="s">
        <v>854</v>
      </c>
      <c r="V2362"/>
    </row>
    <row r="2363">
      <c r="A2363" t="s">
        <v>2173</v>
      </c>
      <c r="B2363"/>
      <c r="C2363"/>
      <c r="D2363"/>
      <c r="E2363"/>
      <c r="F2363" t="s">
        <v>3485</v>
      </c>
      <c r="G2363" t="s">
        <v>3484</v>
      </c>
      <c r="H2363" t="n">
        <v>122.6</v>
      </c>
      <c r="I2363"/>
      <c r="J2363"/>
      <c r="K2363"/>
      <c r="L2363"/>
      <c r="M2363"/>
      <c r="N2363" t="s">
        <v>19</v>
      </c>
      <c r="O2363" t="s">
        <v>9</v>
      </c>
      <c r="P2363"/>
      <c r="Q2363" t="s">
        <v>10</v>
      </c>
      <c r="R2363" t="n">
        <v>12100.0</v>
      </c>
      <c r="S2363" t="n">
        <v>0.0</v>
      </c>
      <c r="T2363" t="s">
        <v>9</v>
      </c>
      <c r="U2363" t="s">
        <v>854</v>
      </c>
      <c r="V2363"/>
    </row>
    <row r="2364">
      <c r="A2364" t="s">
        <v>2173</v>
      </c>
      <c r="B2364"/>
      <c r="C2364"/>
      <c r="D2364"/>
      <c r="E2364"/>
      <c r="F2364" t="s">
        <v>3486</v>
      </c>
      <c r="G2364" t="s">
        <v>3484</v>
      </c>
      <c r="H2364" t="n">
        <v>122.4</v>
      </c>
      <c r="I2364"/>
      <c r="J2364"/>
      <c r="K2364"/>
      <c r="L2364"/>
      <c r="M2364"/>
      <c r="N2364" t="s">
        <v>19</v>
      </c>
      <c r="O2364" t="s">
        <v>9</v>
      </c>
      <c r="P2364"/>
      <c r="Q2364" t="s">
        <v>10</v>
      </c>
      <c r="R2364" t="n">
        <v>12100.0</v>
      </c>
      <c r="S2364" t="n">
        <v>0.0</v>
      </c>
      <c r="T2364" t="s">
        <v>9</v>
      </c>
      <c r="U2364" t="s">
        <v>854</v>
      </c>
      <c r="V2364"/>
    </row>
    <row r="2365">
      <c r="A2365" t="s">
        <v>2173</v>
      </c>
      <c r="B2365"/>
      <c r="C2365"/>
      <c r="D2365"/>
      <c r="E2365"/>
      <c r="F2365" t="s">
        <v>3487</v>
      </c>
      <c r="G2365" t="s">
        <v>3484</v>
      </c>
      <c r="H2365" t="n">
        <v>122.4</v>
      </c>
      <c r="I2365"/>
      <c r="J2365"/>
      <c r="K2365"/>
      <c r="L2365"/>
      <c r="M2365"/>
      <c r="N2365" t="s">
        <v>19</v>
      </c>
      <c r="O2365" t="s">
        <v>9</v>
      </c>
      <c r="P2365"/>
      <c r="Q2365" t="s">
        <v>10</v>
      </c>
      <c r="R2365" t="n">
        <v>12100.0</v>
      </c>
      <c r="S2365" t="n">
        <v>0.0</v>
      </c>
      <c r="T2365" t="s">
        <v>9</v>
      </c>
      <c r="U2365" t="s">
        <v>854</v>
      </c>
      <c r="V2365"/>
    </row>
    <row r="2366">
      <c r="A2366" t="s">
        <v>2173</v>
      </c>
      <c r="B2366"/>
      <c r="C2366" t="s">
        <v>3488</v>
      </c>
      <c r="D2366" t="s">
        <v>4</v>
      </c>
      <c r="E2366" t="s">
        <v>1745</v>
      </c>
      <c r="F2366" t="s">
        <v>3489</v>
      </c>
      <c r="G2366" t="s">
        <v>3490</v>
      </c>
      <c r="H2366" t="n">
        <v>119.3</v>
      </c>
      <c r="I2366">
        <f>SUM(H2367:H2368)</f>
      </c>
      <c r="J2366">
        <f>I2367+48</f>
      </c>
      <c r="K2366"/>
      <c r="L2366"/>
      <c r="M2366"/>
      <c r="N2366" t="s">
        <v>19</v>
      </c>
      <c r="O2366" t="s">
        <v>9</v>
      </c>
      <c r="P2366"/>
      <c r="Q2366" t="s">
        <v>10</v>
      </c>
      <c r="R2366" t="n">
        <v>12200.0</v>
      </c>
      <c r="S2366" t="n">
        <v>0.0</v>
      </c>
      <c r="T2366" t="s">
        <v>9</v>
      </c>
      <c r="U2366" t="s">
        <v>854</v>
      </c>
      <c r="V2366"/>
    </row>
    <row r="2367">
      <c r="A2367" t="s">
        <v>2173</v>
      </c>
      <c r="B2367"/>
      <c r="C2367"/>
      <c r="D2367"/>
      <c r="E2367"/>
      <c r="F2367" t="s">
        <v>3491</v>
      </c>
      <c r="G2367" t="s">
        <v>3490</v>
      </c>
      <c r="H2367" t="n">
        <v>119.1</v>
      </c>
      <c r="I2367"/>
      <c r="J2367"/>
      <c r="K2367"/>
      <c r="L2367"/>
      <c r="M2367"/>
      <c r="N2367" t="s">
        <v>19</v>
      </c>
      <c r="O2367" t="s">
        <v>9</v>
      </c>
      <c r="P2367"/>
      <c r="Q2367" t="s">
        <v>10</v>
      </c>
      <c r="R2367" t="n">
        <v>12200.0</v>
      </c>
      <c r="S2367" t="n">
        <v>0.0</v>
      </c>
      <c r="T2367" t="s">
        <v>9</v>
      </c>
      <c r="U2367" t="s">
        <v>854</v>
      </c>
      <c r="V2367"/>
    </row>
    <row r="2368">
      <c r="A2368" t="s">
        <v>2173</v>
      </c>
      <c r="B2368"/>
      <c r="C2368" t="s">
        <v>3492</v>
      </c>
      <c r="D2368" t="s">
        <v>4</v>
      </c>
      <c r="E2368" t="s">
        <v>1757</v>
      </c>
      <c r="F2368" t="s">
        <v>3493</v>
      </c>
      <c r="G2368" t="s">
        <v>3370</v>
      </c>
      <c r="H2368" t="n">
        <v>138.8</v>
      </c>
      <c r="I2368">
        <f>SUM(H2369:H2370)</f>
      </c>
      <c r="J2368">
        <f>I2369+50.4</f>
      </c>
      <c r="K2368"/>
      <c r="L2368"/>
      <c r="M2368"/>
      <c r="N2368" t="s">
        <v>19</v>
      </c>
      <c r="O2368" t="s">
        <v>9</v>
      </c>
      <c r="P2368"/>
      <c r="Q2368" t="s">
        <v>10</v>
      </c>
      <c r="R2368" t="n">
        <v>12300.0</v>
      </c>
      <c r="S2368" t="n">
        <v>0.0</v>
      </c>
      <c r="T2368" t="s">
        <v>9</v>
      </c>
      <c r="U2368" t="s">
        <v>854</v>
      </c>
      <c r="V2368"/>
    </row>
    <row r="2369">
      <c r="A2369" t="s">
        <v>2173</v>
      </c>
      <c r="B2369"/>
      <c r="C2369"/>
      <c r="D2369"/>
      <c r="E2369"/>
      <c r="F2369" t="s">
        <v>3494</v>
      </c>
      <c r="G2369" t="s">
        <v>3370</v>
      </c>
      <c r="H2369" t="n">
        <v>137.4</v>
      </c>
      <c r="I2369"/>
      <c r="J2369"/>
      <c r="K2369"/>
      <c r="L2369"/>
      <c r="M2369"/>
      <c r="N2369" t="s">
        <v>19</v>
      </c>
      <c r="O2369" t="s">
        <v>9</v>
      </c>
      <c r="P2369"/>
      <c r="Q2369" t="s">
        <v>10</v>
      </c>
      <c r="R2369" t="n">
        <v>12100.0</v>
      </c>
      <c r="S2369" t="n">
        <v>0.0</v>
      </c>
      <c r="T2369" t="s">
        <v>9</v>
      </c>
      <c r="U2369" t="s">
        <v>854</v>
      </c>
      <c r="V2369"/>
    </row>
    <row r="2370">
      <c r="A2370" t="s">
        <v>2173</v>
      </c>
      <c r="B2370"/>
      <c r="C2370" t="s">
        <v>3495</v>
      </c>
      <c r="D2370" t="s">
        <v>4</v>
      </c>
      <c r="E2370" t="s">
        <v>1745</v>
      </c>
      <c r="F2370" t="s">
        <v>3496</v>
      </c>
      <c r="G2370" t="s">
        <v>3484</v>
      </c>
      <c r="H2370" t="n">
        <v>122.4</v>
      </c>
      <c r="I2370">
        <f>SUM(H2371:H2372)</f>
      </c>
      <c r="J2370">
        <f>I2371+48.2</f>
      </c>
      <c r="K2370"/>
      <c r="L2370"/>
      <c r="M2370"/>
      <c r="N2370" t="s">
        <v>19</v>
      </c>
      <c r="O2370" t="s">
        <v>9</v>
      </c>
      <c r="P2370"/>
      <c r="Q2370" t="s">
        <v>10</v>
      </c>
      <c r="R2370" t="n">
        <v>12100.0</v>
      </c>
      <c r="S2370" t="n">
        <v>0.0</v>
      </c>
      <c r="T2370" t="s">
        <v>9</v>
      </c>
      <c r="U2370" t="s">
        <v>854</v>
      </c>
      <c r="V2370"/>
    </row>
    <row r="2371">
      <c r="A2371" t="s">
        <v>2173</v>
      </c>
      <c r="B2371"/>
      <c r="C2371"/>
      <c r="D2371"/>
      <c r="E2371"/>
      <c r="F2371" t="s">
        <v>3497</v>
      </c>
      <c r="G2371" t="s">
        <v>3484</v>
      </c>
      <c r="H2371" t="n">
        <v>124.4</v>
      </c>
      <c r="I2371"/>
      <c r="J2371"/>
      <c r="K2371"/>
      <c r="L2371"/>
      <c r="M2371"/>
      <c r="N2371" t="s">
        <v>19</v>
      </c>
      <c r="O2371" t="s">
        <v>9</v>
      </c>
      <c r="P2371"/>
      <c r="Q2371" t="s">
        <v>10</v>
      </c>
      <c r="R2371" t="n">
        <v>12300.0</v>
      </c>
      <c r="S2371" t="n">
        <v>0.0</v>
      </c>
      <c r="T2371" t="s">
        <v>9</v>
      </c>
      <c r="U2371" t="s">
        <v>854</v>
      </c>
      <c r="V2371"/>
    </row>
    <row r="2372">
      <c r="A2372" t="s">
        <v>2173</v>
      </c>
      <c r="B2372" t="n">
        <v>45498.0</v>
      </c>
      <c r="C2372" t="s">
        <v>3498</v>
      </c>
      <c r="D2372" t="s">
        <v>4</v>
      </c>
      <c r="E2372" t="s">
        <v>1689</v>
      </c>
      <c r="F2372" t="s">
        <v>3499</v>
      </c>
      <c r="G2372" t="s">
        <v>3500</v>
      </c>
      <c r="H2372" t="n">
        <v>240.0</v>
      </c>
      <c r="I2372">
        <f>SUM(H2373:H2374)</f>
      </c>
      <c r="J2372">
        <f>I2373+64.8</f>
      </c>
      <c r="K2372"/>
      <c r="L2372"/>
      <c r="M2372"/>
      <c r="N2372" t="s">
        <v>8</v>
      </c>
      <c r="O2372" t="s">
        <v>9</v>
      </c>
      <c r="P2372"/>
      <c r="Q2372" t="s">
        <v>10</v>
      </c>
      <c r="R2372" t="n">
        <v>12200.0</v>
      </c>
      <c r="S2372" t="n">
        <v>0.0</v>
      </c>
      <c r="T2372" t="s">
        <v>9</v>
      </c>
      <c r="U2372" t="s">
        <v>250</v>
      </c>
      <c r="V2372"/>
    </row>
    <row r="2373">
      <c r="A2373" t="s">
        <v>2173</v>
      </c>
      <c r="B2373"/>
      <c r="C2373"/>
      <c r="D2373"/>
      <c r="E2373"/>
      <c r="F2373" t="s">
        <v>3501</v>
      </c>
      <c r="G2373" t="s">
        <v>3500</v>
      </c>
      <c r="H2373" t="n">
        <v>231.0</v>
      </c>
      <c r="I2373"/>
      <c r="J2373"/>
      <c r="K2373"/>
      <c r="L2373"/>
      <c r="M2373"/>
      <c r="N2373" t="s">
        <v>8</v>
      </c>
      <c r="O2373" t="s">
        <v>9</v>
      </c>
      <c r="P2373"/>
      <c r="Q2373" t="s">
        <v>10</v>
      </c>
      <c r="R2373" t="n">
        <v>11700.0</v>
      </c>
      <c r="S2373" t="n">
        <v>0.0</v>
      </c>
      <c r="T2373" t="s">
        <v>9</v>
      </c>
      <c r="U2373" t="s">
        <v>250</v>
      </c>
      <c r="V2373"/>
    </row>
    <row r="2374">
      <c r="A2374" t="s">
        <v>2173</v>
      </c>
      <c r="B2374"/>
      <c r="C2374" t="s">
        <v>3502</v>
      </c>
      <c r="D2374" t="s">
        <v>4</v>
      </c>
      <c r="E2374" t="s">
        <v>1689</v>
      </c>
      <c r="F2374" t="s">
        <v>3503</v>
      </c>
      <c r="G2374" t="s">
        <v>3500</v>
      </c>
      <c r="H2374" t="n">
        <v>239.0</v>
      </c>
      <c r="I2374">
        <f>SUM(H2375:H2376)</f>
      </c>
      <c r="J2374">
        <f>I2375+64.8</f>
      </c>
      <c r="K2374"/>
      <c r="L2374"/>
      <c r="M2374"/>
      <c r="N2374" t="s">
        <v>8</v>
      </c>
      <c r="O2374" t="s">
        <v>9</v>
      </c>
      <c r="P2374"/>
      <c r="Q2374" t="s">
        <v>10</v>
      </c>
      <c r="R2374" t="n">
        <v>12100.0</v>
      </c>
      <c r="S2374" t="n">
        <v>0.0</v>
      </c>
      <c r="T2374" t="s">
        <v>9</v>
      </c>
      <c r="U2374" t="s">
        <v>250</v>
      </c>
      <c r="V2374"/>
    </row>
    <row r="2375">
      <c r="A2375" t="s">
        <v>2173</v>
      </c>
      <c r="B2375"/>
      <c r="C2375"/>
      <c r="D2375"/>
      <c r="E2375"/>
      <c r="F2375" t="s">
        <v>3504</v>
      </c>
      <c r="G2375" t="s">
        <v>3500</v>
      </c>
      <c r="H2375" t="n">
        <v>239.8</v>
      </c>
      <c r="I2375"/>
      <c r="J2375"/>
      <c r="K2375"/>
      <c r="L2375"/>
      <c r="M2375"/>
      <c r="N2375" t="s">
        <v>8</v>
      </c>
      <c r="O2375" t="s">
        <v>9</v>
      </c>
      <c r="P2375"/>
      <c r="Q2375" t="s">
        <v>10</v>
      </c>
      <c r="R2375" t="n">
        <v>12200.0</v>
      </c>
      <c r="S2375" t="n">
        <v>0.0</v>
      </c>
      <c r="T2375" t="s">
        <v>9</v>
      </c>
      <c r="U2375" t="s">
        <v>250</v>
      </c>
      <c r="V2375"/>
    </row>
    <row r="2376">
      <c r="A2376" t="s">
        <v>2173</v>
      </c>
      <c r="B2376"/>
      <c r="C2376" t="s">
        <v>3505</v>
      </c>
      <c r="D2376" t="s">
        <v>4</v>
      </c>
      <c r="E2376" t="s">
        <v>1689</v>
      </c>
      <c r="F2376" t="s">
        <v>3506</v>
      </c>
      <c r="G2376" t="s">
        <v>3500</v>
      </c>
      <c r="H2376" t="n">
        <v>241.4</v>
      </c>
      <c r="I2376">
        <f>SUM(H2377:H2378)</f>
      </c>
      <c r="J2376">
        <f>I2377+64.8</f>
      </c>
      <c r="K2376"/>
      <c r="L2376"/>
      <c r="M2376"/>
      <c r="N2376" t="s">
        <v>8</v>
      </c>
      <c r="O2376" t="s">
        <v>9</v>
      </c>
      <c r="P2376"/>
      <c r="Q2376" t="s">
        <v>10</v>
      </c>
      <c r="R2376" t="n">
        <v>12300.0</v>
      </c>
      <c r="S2376" t="n">
        <v>0.0</v>
      </c>
      <c r="T2376" t="s">
        <v>9</v>
      </c>
      <c r="U2376" t="s">
        <v>250</v>
      </c>
      <c r="V2376"/>
    </row>
    <row r="2377">
      <c r="A2377" t="s">
        <v>2173</v>
      </c>
      <c r="B2377"/>
      <c r="C2377"/>
      <c r="D2377"/>
      <c r="E2377"/>
      <c r="F2377" t="s">
        <v>3507</v>
      </c>
      <c r="G2377" t="s">
        <v>3500</v>
      </c>
      <c r="H2377" t="n">
        <v>242.0</v>
      </c>
      <c r="I2377"/>
      <c r="J2377"/>
      <c r="K2377"/>
      <c r="L2377"/>
      <c r="M2377"/>
      <c r="N2377" t="s">
        <v>8</v>
      </c>
      <c r="O2377" t="s">
        <v>9</v>
      </c>
      <c r="P2377"/>
      <c r="Q2377" t="s">
        <v>10</v>
      </c>
      <c r="R2377" t="n">
        <v>12300.0</v>
      </c>
      <c r="S2377" t="n">
        <v>0.0</v>
      </c>
      <c r="T2377" t="s">
        <v>9</v>
      </c>
      <c r="U2377" t="s">
        <v>250</v>
      </c>
      <c r="V2377"/>
    </row>
    <row r="2378">
      <c r="A2378" t="s">
        <v>2173</v>
      </c>
      <c r="B2378"/>
      <c r="C2378" t="s">
        <v>3508</v>
      </c>
      <c r="D2378" t="s">
        <v>4</v>
      </c>
      <c r="E2378" t="s">
        <v>1689</v>
      </c>
      <c r="F2378" t="s">
        <v>3509</v>
      </c>
      <c r="G2378" t="s">
        <v>3261</v>
      </c>
      <c r="H2378" t="n">
        <v>186.4</v>
      </c>
      <c r="I2378">
        <f>SUM(H2379:H2380)</f>
      </c>
      <c r="J2378">
        <f>I2379+64.8</f>
      </c>
      <c r="K2378"/>
      <c r="L2378"/>
      <c r="M2378"/>
      <c r="N2378" t="s">
        <v>19</v>
      </c>
      <c r="O2378" t="s">
        <v>9</v>
      </c>
      <c r="P2378"/>
      <c r="Q2378" t="s">
        <v>10</v>
      </c>
      <c r="R2378" t="n">
        <v>11700.0</v>
      </c>
      <c r="S2378" t="n">
        <v>0.0</v>
      </c>
      <c r="T2378" t="s">
        <v>9</v>
      </c>
      <c r="U2378" t="s">
        <v>250</v>
      </c>
      <c r="V2378"/>
    </row>
    <row r="2379">
      <c r="A2379" t="s">
        <v>2173</v>
      </c>
      <c r="B2379"/>
      <c r="C2379"/>
      <c r="D2379"/>
      <c r="E2379"/>
      <c r="F2379" t="s">
        <v>3510</v>
      </c>
      <c r="G2379" t="s">
        <v>3261</v>
      </c>
      <c r="H2379" t="n">
        <v>186.4</v>
      </c>
      <c r="I2379"/>
      <c r="J2379"/>
      <c r="K2379"/>
      <c r="L2379"/>
      <c r="M2379"/>
      <c r="N2379" t="s">
        <v>19</v>
      </c>
      <c r="O2379" t="s">
        <v>9</v>
      </c>
      <c r="P2379"/>
      <c r="Q2379" t="s">
        <v>10</v>
      </c>
      <c r="R2379" t="n">
        <v>11700.0</v>
      </c>
      <c r="S2379" t="n">
        <v>0.0</v>
      </c>
      <c r="T2379" t="s">
        <v>9</v>
      </c>
      <c r="U2379" t="s">
        <v>250</v>
      </c>
      <c r="V2379"/>
    </row>
    <row r="2380">
      <c r="A2380" t="s">
        <v>2173</v>
      </c>
      <c r="B2380"/>
      <c r="C2380" t="s">
        <v>3511</v>
      </c>
      <c r="D2380" t="s">
        <v>4</v>
      </c>
      <c r="E2380" t="s">
        <v>1689</v>
      </c>
      <c r="F2380" t="s">
        <v>3512</v>
      </c>
      <c r="G2380" t="s">
        <v>3465</v>
      </c>
      <c r="H2380" t="n">
        <v>184.3</v>
      </c>
      <c r="I2380">
        <f>SUM(H2381:H2382)</f>
      </c>
      <c r="J2380">
        <f>I2381+63.6</f>
      </c>
      <c r="K2380"/>
      <c r="L2380"/>
      <c r="M2380"/>
      <c r="N2380" t="s">
        <v>19</v>
      </c>
      <c r="O2380" t="s">
        <v>9</v>
      </c>
      <c r="P2380"/>
      <c r="Q2380" t="s">
        <v>10</v>
      </c>
      <c r="R2380" t="n">
        <v>11400.0</v>
      </c>
      <c r="S2380" t="n">
        <v>0.0</v>
      </c>
      <c r="T2380" t="s">
        <v>9</v>
      </c>
      <c r="U2380" t="s">
        <v>250</v>
      </c>
      <c r="V2380"/>
    </row>
    <row r="2381">
      <c r="A2381" t="s">
        <v>2173</v>
      </c>
      <c r="B2381"/>
      <c r="C2381"/>
      <c r="D2381"/>
      <c r="E2381"/>
      <c r="F2381" t="s">
        <v>3513</v>
      </c>
      <c r="G2381" t="s">
        <v>3465</v>
      </c>
      <c r="H2381" t="n">
        <v>195.3</v>
      </c>
      <c r="I2381"/>
      <c r="J2381"/>
      <c r="K2381"/>
      <c r="L2381"/>
      <c r="M2381"/>
      <c r="N2381" t="s">
        <v>19</v>
      </c>
      <c r="O2381" t="s">
        <v>9</v>
      </c>
      <c r="P2381"/>
      <c r="Q2381" t="s">
        <v>10</v>
      </c>
      <c r="R2381" t="n">
        <v>12100.0</v>
      </c>
      <c r="S2381" t="n">
        <v>0.0</v>
      </c>
      <c r="T2381" t="s">
        <v>9</v>
      </c>
      <c r="U2381" t="s">
        <v>250</v>
      </c>
      <c r="V2381"/>
    </row>
    <row r="2382">
      <c r="A2382" t="s">
        <v>2173</v>
      </c>
      <c r="B2382"/>
      <c r="C2382" t="s">
        <v>3514</v>
      </c>
      <c r="D2382" t="s">
        <v>4</v>
      </c>
      <c r="E2382" t="s">
        <v>1757</v>
      </c>
      <c r="F2382" t="s">
        <v>3515</v>
      </c>
      <c r="G2382" t="s">
        <v>3170</v>
      </c>
      <c r="H2382" t="n">
        <v>130.7</v>
      </c>
      <c r="I2382">
        <f>SUM(H2383:H2384)</f>
      </c>
      <c r="J2382" t="n">
        <v>309.6</v>
      </c>
      <c r="K2382"/>
      <c r="L2382"/>
      <c r="M2382"/>
      <c r="N2382" t="s">
        <v>19</v>
      </c>
      <c r="O2382" t="s">
        <v>9</v>
      </c>
      <c r="P2382"/>
      <c r="Q2382" t="s">
        <v>10</v>
      </c>
      <c r="R2382" t="n">
        <v>12000.0</v>
      </c>
      <c r="S2382" t="n">
        <v>0.0</v>
      </c>
      <c r="T2382" t="s">
        <v>9</v>
      </c>
      <c r="U2382" t="s">
        <v>250</v>
      </c>
      <c r="V2382"/>
    </row>
    <row r="2383">
      <c r="A2383" t="s">
        <v>2173</v>
      </c>
      <c r="B2383"/>
      <c r="C2383"/>
      <c r="D2383"/>
      <c r="E2383"/>
      <c r="F2383" t="s">
        <v>3516</v>
      </c>
      <c r="G2383" t="s">
        <v>3170</v>
      </c>
      <c r="H2383" t="n">
        <v>128.7</v>
      </c>
      <c r="I2383"/>
      <c r="J2383"/>
      <c r="K2383"/>
      <c r="L2383"/>
      <c r="M2383"/>
      <c r="N2383" t="s">
        <v>19</v>
      </c>
      <c r="O2383" t="s">
        <v>9</v>
      </c>
      <c r="P2383"/>
      <c r="Q2383" t="s">
        <v>10</v>
      </c>
      <c r="R2383" t="n">
        <v>11800.0</v>
      </c>
      <c r="S2383" t="n">
        <v>0.0</v>
      </c>
      <c r="T2383" t="s">
        <v>9</v>
      </c>
      <c r="U2383" t="s">
        <v>250</v>
      </c>
      <c r="V2383"/>
    </row>
    <row r="2384">
      <c r="A2384" t="s">
        <v>2173</v>
      </c>
      <c r="B2384"/>
      <c r="C2384" t="s">
        <v>3517</v>
      </c>
      <c r="D2384" t="s">
        <v>4</v>
      </c>
      <c r="E2384" t="s">
        <v>2084</v>
      </c>
      <c r="F2384" t="s">
        <v>3518</v>
      </c>
      <c r="G2384" t="s">
        <v>3519</v>
      </c>
      <c r="H2384" t="n">
        <v>162.1</v>
      </c>
      <c r="I2384">
        <f>SUM(H2385:H2386)</f>
      </c>
      <c r="J2384" t="n">
        <v>380.0</v>
      </c>
      <c r="K2384"/>
      <c r="L2384"/>
      <c r="M2384"/>
      <c r="N2384" t="s">
        <v>19</v>
      </c>
      <c r="O2384" t="s">
        <v>9</v>
      </c>
      <c r="P2384"/>
      <c r="Q2384" t="s">
        <v>10</v>
      </c>
      <c r="R2384" t="n">
        <v>12100.0</v>
      </c>
      <c r="S2384" t="n">
        <v>0.0</v>
      </c>
      <c r="T2384" t="s">
        <v>9</v>
      </c>
      <c r="U2384" t="s">
        <v>250</v>
      </c>
      <c r="V2384"/>
    </row>
    <row r="2385">
      <c r="A2385" t="s">
        <v>2173</v>
      </c>
      <c r="B2385"/>
      <c r="C2385"/>
      <c r="D2385"/>
      <c r="E2385"/>
      <c r="F2385" t="s">
        <v>3520</v>
      </c>
      <c r="G2385" t="s">
        <v>3519</v>
      </c>
      <c r="H2385" t="n">
        <v>158.9</v>
      </c>
      <c r="I2385"/>
      <c r="J2385"/>
      <c r="K2385"/>
      <c r="L2385"/>
      <c r="M2385"/>
      <c r="N2385" t="s">
        <v>19</v>
      </c>
      <c r="O2385" t="s">
        <v>9</v>
      </c>
      <c r="P2385"/>
      <c r="Q2385" t="s">
        <v>10</v>
      </c>
      <c r="R2385" t="n">
        <v>11900.0</v>
      </c>
      <c r="S2385" t="n">
        <v>0.0</v>
      </c>
      <c r="T2385" t="s">
        <v>9</v>
      </c>
      <c r="U2385" t="s">
        <v>250</v>
      </c>
      <c r="V2385"/>
    </row>
    <row r="2386">
      <c r="A2386" t="s">
        <v>2173</v>
      </c>
      <c r="B2386" t="n">
        <v>45499.0</v>
      </c>
      <c r="C2386" t="s">
        <v>3521</v>
      </c>
      <c r="D2386" t="s">
        <v>4</v>
      </c>
      <c r="E2386" t="s">
        <v>2084</v>
      </c>
      <c r="F2386" t="s">
        <v>3522</v>
      </c>
      <c r="G2386" t="s">
        <v>3299</v>
      </c>
      <c r="H2386" t="n">
        <v>168.3</v>
      </c>
      <c r="I2386">
        <f>SUM(H2387:H2388)</f>
      </c>
      <c r="J2386">
        <f>I2387+65</f>
      </c>
      <c r="K2386"/>
      <c r="L2386"/>
      <c r="M2386"/>
      <c r="N2386" t="s">
        <v>19</v>
      </c>
      <c r="O2386" t="s">
        <v>9</v>
      </c>
      <c r="P2386"/>
      <c r="Q2386" t="s">
        <v>10</v>
      </c>
      <c r="R2386" t="n">
        <v>12300.0</v>
      </c>
      <c r="S2386" t="n">
        <v>0.0</v>
      </c>
      <c r="T2386" t="s">
        <v>9</v>
      </c>
      <c r="U2386" t="s">
        <v>854</v>
      </c>
      <c r="V2386"/>
    </row>
    <row r="2387">
      <c r="A2387" t="s">
        <v>2173</v>
      </c>
      <c r="B2387"/>
      <c r="C2387"/>
      <c r="D2387"/>
      <c r="E2387"/>
      <c r="F2387" t="s">
        <v>3523</v>
      </c>
      <c r="G2387" t="s">
        <v>3299</v>
      </c>
      <c r="H2387" t="n">
        <v>156.7</v>
      </c>
      <c r="I2387"/>
      <c r="J2387"/>
      <c r="K2387"/>
      <c r="L2387"/>
      <c r="M2387"/>
      <c r="N2387" t="s">
        <v>19</v>
      </c>
      <c r="O2387" t="s">
        <v>9</v>
      </c>
      <c r="P2387"/>
      <c r="Q2387" t="s">
        <v>10</v>
      </c>
      <c r="R2387" t="n">
        <v>11400.0</v>
      </c>
      <c r="S2387" t="n">
        <v>0.0</v>
      </c>
      <c r="T2387" t="s">
        <v>9</v>
      </c>
      <c r="U2387" t="s">
        <v>854</v>
      </c>
      <c r="V2387"/>
    </row>
    <row r="2388">
      <c r="A2388" t="s">
        <v>2173</v>
      </c>
      <c r="B2388"/>
      <c r="C2388" t="s">
        <v>3524</v>
      </c>
      <c r="D2388" t="s">
        <v>4</v>
      </c>
      <c r="E2388" t="s">
        <v>2084</v>
      </c>
      <c r="F2388" t="s">
        <v>3525</v>
      </c>
      <c r="G2388" t="s">
        <v>3519</v>
      </c>
      <c r="H2388" t="n">
        <v>151.7</v>
      </c>
      <c r="I2388">
        <f>SUM(H2389:H2390)</f>
      </c>
      <c r="J2388">
        <f>I2389+57.2</f>
      </c>
      <c r="K2388"/>
      <c r="L2388"/>
      <c r="M2388"/>
      <c r="N2388" t="s">
        <v>19</v>
      </c>
      <c r="O2388" t="s">
        <v>9</v>
      </c>
      <c r="P2388"/>
      <c r="Q2388" t="s">
        <v>10</v>
      </c>
      <c r="R2388" t="n">
        <v>11300.0</v>
      </c>
      <c r="S2388" t="n">
        <v>0.0</v>
      </c>
      <c r="T2388" t="s">
        <v>9</v>
      </c>
      <c r="U2388" t="s">
        <v>854</v>
      </c>
      <c r="V2388"/>
    </row>
    <row r="2389">
      <c r="A2389" t="s">
        <v>2173</v>
      </c>
      <c r="B2389"/>
      <c r="C2389"/>
      <c r="D2389"/>
      <c r="E2389"/>
      <c r="F2389" t="s">
        <v>3526</v>
      </c>
      <c r="G2389" t="s">
        <v>3519</v>
      </c>
      <c r="H2389" t="n">
        <v>156.5</v>
      </c>
      <c r="I2389"/>
      <c r="J2389"/>
      <c r="K2389"/>
      <c r="L2389"/>
      <c r="M2389"/>
      <c r="N2389" t="s">
        <v>19</v>
      </c>
      <c r="O2389" t="s">
        <v>9</v>
      </c>
      <c r="P2389"/>
      <c r="Q2389" t="s">
        <v>10</v>
      </c>
      <c r="R2389" t="n">
        <v>11700.0</v>
      </c>
      <c r="S2389" t="n">
        <v>0.0</v>
      </c>
      <c r="T2389" t="s">
        <v>9</v>
      </c>
      <c r="U2389" t="s">
        <v>854</v>
      </c>
      <c r="V2389"/>
    </row>
    <row r="2390">
      <c r="A2390" t="s">
        <v>2173</v>
      </c>
      <c r="B2390"/>
      <c r="C2390" t="s">
        <v>3527</v>
      </c>
      <c r="D2390" t="s">
        <v>4</v>
      </c>
      <c r="E2390" t="s">
        <v>3528</v>
      </c>
      <c r="F2390" t="s">
        <v>3529</v>
      </c>
      <c r="G2390" t="s">
        <v>3530</v>
      </c>
      <c r="H2390" t="n">
        <v>114.4</v>
      </c>
      <c r="I2390">
        <f>SUM(H2391:H2394)</f>
      </c>
      <c r="J2390">
        <f>I2391+64.4</f>
      </c>
      <c r="K2390"/>
      <c r="L2390"/>
      <c r="M2390"/>
      <c r="N2390" t="s">
        <v>19</v>
      </c>
      <c r="O2390" t="s">
        <v>9</v>
      </c>
      <c r="P2390"/>
      <c r="Q2390" t="s">
        <v>10</v>
      </c>
      <c r="R2390" t="n">
        <v>12300.0</v>
      </c>
      <c r="S2390" t="n">
        <v>0.0</v>
      </c>
      <c r="T2390" t="s">
        <v>9</v>
      </c>
      <c r="U2390" t="s">
        <v>854</v>
      </c>
      <c r="V2390"/>
    </row>
    <row r="2391">
      <c r="A2391" t="s">
        <v>2173</v>
      </c>
      <c r="B2391"/>
      <c r="C2391"/>
      <c r="D2391"/>
      <c r="E2391"/>
      <c r="F2391" t="s">
        <v>3531</v>
      </c>
      <c r="G2391" t="s">
        <v>3530</v>
      </c>
      <c r="H2391" t="n">
        <v>112.6</v>
      </c>
      <c r="I2391"/>
      <c r="J2391"/>
      <c r="K2391"/>
      <c r="L2391"/>
      <c r="M2391"/>
      <c r="N2391" t="s">
        <v>19</v>
      </c>
      <c r="O2391" t="s">
        <v>9</v>
      </c>
      <c r="P2391"/>
      <c r="Q2391" t="s">
        <v>10</v>
      </c>
      <c r="R2391" t="n">
        <v>12100.0</v>
      </c>
      <c r="S2391" t="n">
        <v>0.0</v>
      </c>
      <c r="T2391" t="s">
        <v>9</v>
      </c>
      <c r="U2391" t="s">
        <v>854</v>
      </c>
      <c r="V2391"/>
    </row>
    <row r="2392">
      <c r="A2392" t="s">
        <v>2173</v>
      </c>
      <c r="B2392"/>
      <c r="C2392"/>
      <c r="D2392"/>
      <c r="E2392"/>
      <c r="F2392" t="s">
        <v>3532</v>
      </c>
      <c r="G2392" t="s">
        <v>3530</v>
      </c>
      <c r="H2392" t="n">
        <v>114.0</v>
      </c>
      <c r="I2392"/>
      <c r="J2392"/>
      <c r="K2392"/>
      <c r="L2392"/>
      <c r="M2392"/>
      <c r="N2392" t="s">
        <v>19</v>
      </c>
      <c r="O2392" t="s">
        <v>9</v>
      </c>
      <c r="P2392"/>
      <c r="Q2392" t="s">
        <v>10</v>
      </c>
      <c r="R2392" t="n">
        <v>12200.0</v>
      </c>
      <c r="S2392" t="n">
        <v>0.0</v>
      </c>
      <c r="T2392" t="s">
        <v>9</v>
      </c>
      <c r="U2392" t="s">
        <v>854</v>
      </c>
      <c r="V2392"/>
    </row>
    <row r="2393">
      <c r="A2393" t="s">
        <v>2173</v>
      </c>
      <c r="B2393"/>
      <c r="C2393"/>
      <c r="D2393"/>
      <c r="E2393"/>
      <c r="F2393" t="s">
        <v>3533</v>
      </c>
      <c r="G2393" t="s">
        <v>3530</v>
      </c>
      <c r="H2393" t="n">
        <v>114.4</v>
      </c>
      <c r="I2393"/>
      <c r="J2393"/>
      <c r="K2393"/>
      <c r="L2393"/>
      <c r="M2393"/>
      <c r="N2393" t="s">
        <v>19</v>
      </c>
      <c r="O2393" t="s">
        <v>9</v>
      </c>
      <c r="P2393"/>
      <c r="Q2393" t="s">
        <v>10</v>
      </c>
      <c r="R2393" t="n">
        <v>12300.0</v>
      </c>
      <c r="S2393" t="n">
        <v>0.0</v>
      </c>
      <c r="T2393" t="s">
        <v>9</v>
      </c>
      <c r="U2393" t="s">
        <v>854</v>
      </c>
      <c r="V2393"/>
    </row>
    <row r="2394">
      <c r="A2394" t="s">
        <v>2173</v>
      </c>
      <c r="B2394"/>
      <c r="C2394" t="s">
        <v>3534</v>
      </c>
      <c r="D2394" t="s">
        <v>4</v>
      </c>
      <c r="E2394" t="s">
        <v>3528</v>
      </c>
      <c r="F2394" t="s">
        <v>3535</v>
      </c>
      <c r="G2394" t="s">
        <v>3530</v>
      </c>
      <c r="H2394" t="n">
        <v>114.2</v>
      </c>
      <c r="I2394">
        <f>SUM(H2395:H2398)</f>
      </c>
      <c r="J2394">
        <f>I2395+64.4</f>
      </c>
      <c r="K2394"/>
      <c r="L2394"/>
      <c r="M2394"/>
      <c r="N2394" t="s">
        <v>19</v>
      </c>
      <c r="O2394" t="s">
        <v>9</v>
      </c>
      <c r="P2394"/>
      <c r="Q2394" t="s">
        <v>10</v>
      </c>
      <c r="R2394" t="n">
        <v>12200.0</v>
      </c>
      <c r="S2394" t="n">
        <v>0.0</v>
      </c>
      <c r="T2394" t="s">
        <v>9</v>
      </c>
      <c r="U2394" t="s">
        <v>854</v>
      </c>
      <c r="V2394"/>
    </row>
    <row r="2395">
      <c r="A2395" t="s">
        <v>2173</v>
      </c>
      <c r="B2395"/>
      <c r="C2395"/>
      <c r="D2395"/>
      <c r="E2395"/>
      <c r="F2395" t="s">
        <v>3536</v>
      </c>
      <c r="G2395" t="s">
        <v>3530</v>
      </c>
      <c r="H2395" t="n">
        <v>113.8</v>
      </c>
      <c r="I2395"/>
      <c r="J2395"/>
      <c r="K2395"/>
      <c r="L2395"/>
      <c r="M2395"/>
      <c r="N2395" t="s">
        <v>19</v>
      </c>
      <c r="O2395" t="s">
        <v>9</v>
      </c>
      <c r="P2395"/>
      <c r="Q2395" t="s">
        <v>10</v>
      </c>
      <c r="R2395" t="n">
        <v>12200.0</v>
      </c>
      <c r="S2395" t="n">
        <v>0.0</v>
      </c>
      <c r="T2395" t="s">
        <v>9</v>
      </c>
      <c r="U2395" t="s">
        <v>854</v>
      </c>
      <c r="V2395"/>
    </row>
    <row r="2396">
      <c r="A2396" t="s">
        <v>2173</v>
      </c>
      <c r="B2396"/>
      <c r="C2396"/>
      <c r="D2396"/>
      <c r="E2396"/>
      <c r="F2396" t="s">
        <v>3537</v>
      </c>
      <c r="G2396" t="s">
        <v>3530</v>
      </c>
      <c r="H2396" t="n">
        <v>113.8</v>
      </c>
      <c r="I2396"/>
      <c r="J2396"/>
      <c r="K2396"/>
      <c r="L2396"/>
      <c r="M2396"/>
      <c r="N2396" t="s">
        <v>19</v>
      </c>
      <c r="O2396" t="s">
        <v>9</v>
      </c>
      <c r="P2396"/>
      <c r="Q2396" t="s">
        <v>10</v>
      </c>
      <c r="R2396" t="n">
        <v>12200.0</v>
      </c>
      <c r="S2396" t="n">
        <v>0.0</v>
      </c>
      <c r="T2396" t="s">
        <v>9</v>
      </c>
      <c r="U2396" t="s">
        <v>854</v>
      </c>
      <c r="V2396"/>
    </row>
    <row r="2397">
      <c r="A2397" t="s">
        <v>2173</v>
      </c>
      <c r="B2397"/>
      <c r="C2397"/>
      <c r="D2397"/>
      <c r="E2397"/>
      <c r="F2397" t="s">
        <v>3538</v>
      </c>
      <c r="G2397" t="s">
        <v>3530</v>
      </c>
      <c r="H2397" t="n">
        <v>113.8</v>
      </c>
      <c r="I2397"/>
      <c r="J2397"/>
      <c r="K2397"/>
      <c r="L2397"/>
      <c r="M2397"/>
      <c r="N2397" t="s">
        <v>19</v>
      </c>
      <c r="O2397" t="s">
        <v>9</v>
      </c>
      <c r="P2397"/>
      <c r="Q2397" t="s">
        <v>10</v>
      </c>
      <c r="R2397" t="n">
        <v>12200.0</v>
      </c>
      <c r="S2397" t="n">
        <v>0.0</v>
      </c>
      <c r="T2397" t="s">
        <v>9</v>
      </c>
      <c r="U2397" t="s">
        <v>854</v>
      </c>
      <c r="V2397"/>
    </row>
    <row r="2398">
      <c r="A2398" t="s">
        <v>2173</v>
      </c>
      <c r="B2398"/>
      <c r="C2398" t="s">
        <v>3539</v>
      </c>
      <c r="D2398" t="s">
        <v>4</v>
      </c>
      <c r="E2398" t="s">
        <v>3528</v>
      </c>
      <c r="F2398" t="s">
        <v>3540</v>
      </c>
      <c r="G2398" t="s">
        <v>3530</v>
      </c>
      <c r="H2398" t="n">
        <v>113.8</v>
      </c>
      <c r="I2398">
        <f>SUM(H2399:H2402)</f>
      </c>
      <c r="J2398">
        <f>I2399+64.4</f>
      </c>
      <c r="K2398"/>
      <c r="L2398"/>
      <c r="M2398"/>
      <c r="N2398" t="s">
        <v>19</v>
      </c>
      <c r="O2398" t="s">
        <v>9</v>
      </c>
      <c r="P2398"/>
      <c r="Q2398" t="s">
        <v>10</v>
      </c>
      <c r="R2398" t="n">
        <v>12200.0</v>
      </c>
      <c r="S2398" t="n">
        <v>0.0</v>
      </c>
      <c r="T2398" t="s">
        <v>9</v>
      </c>
      <c r="U2398" t="s">
        <v>854</v>
      </c>
      <c r="V2398"/>
    </row>
    <row r="2399">
      <c r="A2399" t="s">
        <v>2173</v>
      </c>
      <c r="B2399"/>
      <c r="C2399"/>
      <c r="D2399"/>
      <c r="E2399"/>
      <c r="F2399" t="s">
        <v>3541</v>
      </c>
      <c r="G2399" t="s">
        <v>3530</v>
      </c>
      <c r="H2399" t="n">
        <v>114.0</v>
      </c>
      <c r="I2399"/>
      <c r="J2399"/>
      <c r="K2399"/>
      <c r="L2399"/>
      <c r="M2399"/>
      <c r="N2399" t="s">
        <v>19</v>
      </c>
      <c r="O2399" t="s">
        <v>9</v>
      </c>
      <c r="P2399"/>
      <c r="Q2399" t="s">
        <v>10</v>
      </c>
      <c r="R2399" t="n">
        <v>12200.0</v>
      </c>
      <c r="S2399" t="n">
        <v>0.0</v>
      </c>
      <c r="T2399" t="s">
        <v>9</v>
      </c>
      <c r="U2399" t="s">
        <v>854</v>
      </c>
      <c r="V2399"/>
    </row>
    <row r="2400">
      <c r="A2400" t="s">
        <v>2173</v>
      </c>
      <c r="B2400"/>
      <c r="C2400"/>
      <c r="D2400"/>
      <c r="E2400"/>
      <c r="F2400" t="s">
        <v>3542</v>
      </c>
      <c r="G2400" t="s">
        <v>3530</v>
      </c>
      <c r="H2400" t="n">
        <v>113.8</v>
      </c>
      <c r="I2400"/>
      <c r="J2400"/>
      <c r="K2400"/>
      <c r="L2400"/>
      <c r="M2400"/>
      <c r="N2400" t="s">
        <v>19</v>
      </c>
      <c r="O2400" t="s">
        <v>9</v>
      </c>
      <c r="P2400"/>
      <c r="Q2400" t="s">
        <v>10</v>
      </c>
      <c r="R2400" t="n">
        <v>12200.0</v>
      </c>
      <c r="S2400" t="n">
        <v>0.0</v>
      </c>
      <c r="T2400" t="s">
        <v>9</v>
      </c>
      <c r="U2400" t="s">
        <v>854</v>
      </c>
      <c r="V2400"/>
    </row>
    <row r="2401">
      <c r="A2401" t="s">
        <v>2173</v>
      </c>
      <c r="B2401"/>
      <c r="C2401"/>
      <c r="D2401"/>
      <c r="E2401"/>
      <c r="F2401" t="s">
        <v>3543</v>
      </c>
      <c r="G2401" t="s">
        <v>3530</v>
      </c>
      <c r="H2401" t="n">
        <v>113.6</v>
      </c>
      <c r="I2401"/>
      <c r="J2401"/>
      <c r="K2401"/>
      <c r="L2401"/>
      <c r="M2401"/>
      <c r="N2401" t="s">
        <v>19</v>
      </c>
      <c r="O2401" t="s">
        <v>9</v>
      </c>
      <c r="P2401"/>
      <c r="Q2401" t="s">
        <v>10</v>
      </c>
      <c r="R2401" t="n">
        <v>12200.0</v>
      </c>
      <c r="S2401" t="n">
        <v>0.0</v>
      </c>
      <c r="T2401" t="s">
        <v>9</v>
      </c>
      <c r="U2401" t="s">
        <v>854</v>
      </c>
      <c r="V2401"/>
    </row>
    <row r="2402">
      <c r="A2402" t="s">
        <v>2173</v>
      </c>
      <c r="B2402"/>
      <c r="C2402" t="s">
        <v>3544</v>
      </c>
      <c r="D2402" t="s">
        <v>4</v>
      </c>
      <c r="E2402" t="s">
        <v>3528</v>
      </c>
      <c r="F2402" t="s">
        <v>3545</v>
      </c>
      <c r="G2402" t="s">
        <v>3530</v>
      </c>
      <c r="H2402" t="n">
        <v>113.6</v>
      </c>
      <c r="I2402">
        <f>SUM(H2403:H2406)</f>
      </c>
      <c r="J2402">
        <f>I2403+64.4</f>
      </c>
      <c r="K2402"/>
      <c r="L2402"/>
      <c r="M2402"/>
      <c r="N2402" t="s">
        <v>19</v>
      </c>
      <c r="O2402" t="s">
        <v>9</v>
      </c>
      <c r="P2402"/>
      <c r="Q2402" t="s">
        <v>10</v>
      </c>
      <c r="R2402" t="n">
        <v>12200.0</v>
      </c>
      <c r="S2402" t="n">
        <v>0.0</v>
      </c>
      <c r="T2402" t="s">
        <v>9</v>
      </c>
      <c r="U2402" t="s">
        <v>854</v>
      </c>
      <c r="V2402"/>
    </row>
    <row r="2403">
      <c r="A2403" t="s">
        <v>2173</v>
      </c>
      <c r="B2403"/>
      <c r="C2403"/>
      <c r="D2403"/>
      <c r="E2403"/>
      <c r="F2403" t="s">
        <v>3546</v>
      </c>
      <c r="G2403" t="s">
        <v>3530</v>
      </c>
      <c r="H2403" t="n">
        <v>114.0</v>
      </c>
      <c r="I2403"/>
      <c r="J2403"/>
      <c r="K2403"/>
      <c r="L2403"/>
      <c r="M2403"/>
      <c r="N2403" t="s">
        <v>19</v>
      </c>
      <c r="O2403" t="s">
        <v>9</v>
      </c>
      <c r="P2403"/>
      <c r="Q2403" t="s">
        <v>10</v>
      </c>
      <c r="R2403" t="n">
        <v>12200.0</v>
      </c>
      <c r="S2403" t="n">
        <v>0.0</v>
      </c>
      <c r="T2403" t="s">
        <v>9</v>
      </c>
      <c r="U2403" t="s">
        <v>854</v>
      </c>
      <c r="V2403"/>
    </row>
    <row r="2404">
      <c r="A2404" t="s">
        <v>2173</v>
      </c>
      <c r="B2404"/>
      <c r="C2404"/>
      <c r="D2404"/>
      <c r="E2404"/>
      <c r="F2404" t="s">
        <v>3547</v>
      </c>
      <c r="G2404" t="s">
        <v>3530</v>
      </c>
      <c r="H2404" t="n">
        <v>114.0</v>
      </c>
      <c r="I2404"/>
      <c r="J2404"/>
      <c r="K2404"/>
      <c r="L2404"/>
      <c r="M2404"/>
      <c r="N2404" t="s">
        <v>19</v>
      </c>
      <c r="O2404" t="s">
        <v>9</v>
      </c>
      <c r="P2404"/>
      <c r="Q2404" t="s">
        <v>10</v>
      </c>
      <c r="R2404" t="n">
        <v>12200.0</v>
      </c>
      <c r="S2404" t="n">
        <v>0.0</v>
      </c>
      <c r="T2404" t="s">
        <v>9</v>
      </c>
      <c r="U2404" t="s">
        <v>854</v>
      </c>
      <c r="V2404"/>
    </row>
    <row r="2405">
      <c r="A2405" t="s">
        <v>2173</v>
      </c>
      <c r="B2405"/>
      <c r="C2405"/>
      <c r="D2405"/>
      <c r="E2405"/>
      <c r="F2405" t="s">
        <v>3548</v>
      </c>
      <c r="G2405" t="s">
        <v>3530</v>
      </c>
      <c r="H2405" t="n">
        <v>113.8</v>
      </c>
      <c r="I2405"/>
      <c r="J2405"/>
      <c r="K2405"/>
      <c r="L2405"/>
      <c r="M2405"/>
      <c r="N2405" t="s">
        <v>19</v>
      </c>
      <c r="O2405" t="s">
        <v>9</v>
      </c>
      <c r="P2405"/>
      <c r="Q2405" t="s">
        <v>10</v>
      </c>
      <c r="R2405" t="n">
        <v>12200.0</v>
      </c>
      <c r="S2405" t="n">
        <v>0.0</v>
      </c>
      <c r="T2405" t="s">
        <v>9</v>
      </c>
      <c r="U2405" t="s">
        <v>854</v>
      </c>
      <c r="V2405"/>
    </row>
    <row r="2406">
      <c r="A2406" t="s">
        <v>2173</v>
      </c>
      <c r="B2406"/>
      <c r="C2406" t="s">
        <v>3549</v>
      </c>
      <c r="D2406" t="s">
        <v>4</v>
      </c>
      <c r="E2406" t="s">
        <v>1880</v>
      </c>
      <c r="F2406" t="s">
        <v>3550</v>
      </c>
      <c r="G2406" t="s">
        <v>3530</v>
      </c>
      <c r="H2406" t="n">
        <v>113.4</v>
      </c>
      <c r="I2406">
        <f>SUM(H2407:H2410)</f>
      </c>
      <c r="J2406">
        <f>I2407+64.4</f>
      </c>
      <c r="K2406"/>
      <c r="L2406"/>
      <c r="M2406"/>
      <c r="N2406" t="s">
        <v>19</v>
      </c>
      <c r="O2406" t="s">
        <v>9</v>
      </c>
      <c r="P2406"/>
      <c r="Q2406" t="s">
        <v>10</v>
      </c>
      <c r="R2406" t="n">
        <v>12200.0</v>
      </c>
      <c r="S2406" t="n">
        <v>0.0</v>
      </c>
      <c r="T2406" t="s">
        <v>9</v>
      </c>
      <c r="U2406" t="s">
        <v>854</v>
      </c>
      <c r="V2406"/>
    </row>
    <row r="2407">
      <c r="A2407" t="s">
        <v>2173</v>
      </c>
      <c r="B2407"/>
      <c r="C2407"/>
      <c r="D2407"/>
      <c r="E2407"/>
      <c r="F2407" t="s">
        <v>3551</v>
      </c>
      <c r="G2407" t="s">
        <v>3530</v>
      </c>
      <c r="H2407" t="n">
        <v>113.8</v>
      </c>
      <c r="I2407"/>
      <c r="J2407"/>
      <c r="K2407"/>
      <c r="L2407"/>
      <c r="M2407"/>
      <c r="N2407" t="s">
        <v>19</v>
      </c>
      <c r="O2407" t="s">
        <v>9</v>
      </c>
      <c r="P2407"/>
      <c r="Q2407" t="s">
        <v>10</v>
      </c>
      <c r="R2407" t="n">
        <v>12200.0</v>
      </c>
      <c r="S2407" t="n">
        <v>0.0</v>
      </c>
      <c r="T2407" t="s">
        <v>9</v>
      </c>
      <c r="U2407" t="s">
        <v>854</v>
      </c>
      <c r="V2407"/>
    </row>
    <row r="2408">
      <c r="A2408" t="s">
        <v>2173</v>
      </c>
      <c r="B2408"/>
      <c r="C2408"/>
      <c r="D2408"/>
      <c r="E2408"/>
      <c r="F2408" t="s">
        <v>3552</v>
      </c>
      <c r="G2408" t="s">
        <v>3530</v>
      </c>
      <c r="H2408" t="n">
        <v>114.4</v>
      </c>
      <c r="I2408"/>
      <c r="J2408"/>
      <c r="K2408"/>
      <c r="L2408"/>
      <c r="M2408"/>
      <c r="N2408" t="s">
        <v>19</v>
      </c>
      <c r="O2408" t="s">
        <v>9</v>
      </c>
      <c r="P2408"/>
      <c r="Q2408" t="s">
        <v>10</v>
      </c>
      <c r="R2408" t="n">
        <v>12300.0</v>
      </c>
      <c r="S2408" t="n">
        <v>0.0</v>
      </c>
      <c r="T2408" t="s">
        <v>9</v>
      </c>
      <c r="U2408" t="s">
        <v>854</v>
      </c>
      <c r="V2408"/>
    </row>
    <row r="2409">
      <c r="A2409" t="s">
        <v>2173</v>
      </c>
      <c r="B2409"/>
      <c r="C2409"/>
      <c r="D2409"/>
      <c r="E2409"/>
      <c r="F2409" t="s">
        <v>3553</v>
      </c>
      <c r="G2409" t="s">
        <v>3530</v>
      </c>
      <c r="H2409" t="n">
        <v>114.4</v>
      </c>
      <c r="I2409"/>
      <c r="J2409"/>
      <c r="K2409"/>
      <c r="L2409"/>
      <c r="M2409"/>
      <c r="N2409" t="s">
        <v>19</v>
      </c>
      <c r="O2409" t="s">
        <v>9</v>
      </c>
      <c r="P2409"/>
      <c r="Q2409" t="s">
        <v>10</v>
      </c>
      <c r="R2409" t="n">
        <v>12300.0</v>
      </c>
      <c r="S2409" t="n">
        <v>0.0</v>
      </c>
      <c r="T2409" t="s">
        <v>9</v>
      </c>
      <c r="U2409" t="s">
        <v>854</v>
      </c>
      <c r="V2409"/>
    </row>
    <row r="2410">
      <c r="A2410" t="s">
        <v>2173</v>
      </c>
      <c r="B2410"/>
      <c r="C2410" t="s">
        <v>3554</v>
      </c>
      <c r="D2410" t="s">
        <v>4</v>
      </c>
      <c r="E2410" t="s">
        <v>1880</v>
      </c>
      <c r="F2410" t="s">
        <v>3555</v>
      </c>
      <c r="G2410" t="s">
        <v>3530</v>
      </c>
      <c r="H2410" t="n">
        <v>114.2</v>
      </c>
      <c r="I2410">
        <f>SUM(H2411:H2414)</f>
      </c>
      <c r="J2410">
        <f>I2411+64.4</f>
      </c>
      <c r="K2410"/>
      <c r="L2410"/>
      <c r="M2410"/>
      <c r="N2410" t="s">
        <v>19</v>
      </c>
      <c r="O2410" t="s">
        <v>9</v>
      </c>
      <c r="P2410"/>
      <c r="Q2410" t="s">
        <v>10</v>
      </c>
      <c r="R2410" t="n">
        <v>12200.0</v>
      </c>
      <c r="S2410" t="n">
        <v>0.0</v>
      </c>
      <c r="T2410" t="s">
        <v>9</v>
      </c>
      <c r="U2410" t="s">
        <v>854</v>
      </c>
      <c r="V2410"/>
    </row>
    <row r="2411">
      <c r="A2411" t="s">
        <v>2173</v>
      </c>
      <c r="B2411"/>
      <c r="C2411"/>
      <c r="D2411"/>
      <c r="E2411"/>
      <c r="F2411" t="s">
        <v>3556</v>
      </c>
      <c r="G2411" t="s">
        <v>3530</v>
      </c>
      <c r="H2411" t="n">
        <v>113.6</v>
      </c>
      <c r="I2411"/>
      <c r="J2411"/>
      <c r="K2411"/>
      <c r="L2411"/>
      <c r="M2411"/>
      <c r="N2411" t="s">
        <v>19</v>
      </c>
      <c r="O2411" t="s">
        <v>9</v>
      </c>
      <c r="P2411"/>
      <c r="Q2411" t="s">
        <v>10</v>
      </c>
      <c r="R2411" t="n">
        <v>12200.0</v>
      </c>
      <c r="S2411" t="n">
        <v>0.0</v>
      </c>
      <c r="T2411" t="s">
        <v>9</v>
      </c>
      <c r="U2411" t="s">
        <v>854</v>
      </c>
      <c r="V2411"/>
    </row>
    <row r="2412">
      <c r="A2412" t="s">
        <v>2173</v>
      </c>
      <c r="B2412"/>
      <c r="C2412"/>
      <c r="D2412"/>
      <c r="E2412"/>
      <c r="F2412" t="s">
        <v>3557</v>
      </c>
      <c r="G2412" t="s">
        <v>3530</v>
      </c>
      <c r="H2412" t="n">
        <v>114.2</v>
      </c>
      <c r="I2412"/>
      <c r="J2412"/>
      <c r="K2412"/>
      <c r="L2412"/>
      <c r="M2412"/>
      <c r="N2412" t="s">
        <v>19</v>
      </c>
      <c r="O2412" t="s">
        <v>9</v>
      </c>
      <c r="P2412"/>
      <c r="Q2412" t="s">
        <v>10</v>
      </c>
      <c r="R2412" t="n">
        <v>12200.0</v>
      </c>
      <c r="S2412" t="n">
        <v>0.0</v>
      </c>
      <c r="T2412" t="s">
        <v>9</v>
      </c>
      <c r="U2412" t="s">
        <v>854</v>
      </c>
      <c r="V2412"/>
    </row>
    <row r="2413">
      <c r="A2413" t="s">
        <v>2173</v>
      </c>
      <c r="B2413"/>
      <c r="C2413"/>
      <c r="D2413"/>
      <c r="E2413"/>
      <c r="F2413" t="s">
        <v>3558</v>
      </c>
      <c r="G2413" t="s">
        <v>3530</v>
      </c>
      <c r="H2413" t="n">
        <v>114.8</v>
      </c>
      <c r="I2413"/>
      <c r="J2413"/>
      <c r="K2413"/>
      <c r="L2413"/>
      <c r="M2413"/>
      <c r="N2413" t="s">
        <v>19</v>
      </c>
      <c r="O2413" t="s">
        <v>9</v>
      </c>
      <c r="P2413"/>
      <c r="Q2413" t="s">
        <v>10</v>
      </c>
      <c r="R2413" t="n">
        <v>12300.0</v>
      </c>
      <c r="S2413" t="n">
        <v>0.0</v>
      </c>
      <c r="T2413" t="s">
        <v>9</v>
      </c>
      <c r="U2413" t="s">
        <v>854</v>
      </c>
      <c r="V2413"/>
    </row>
    <row r="2414">
      <c r="A2414" t="s">
        <v>2173</v>
      </c>
      <c r="B2414"/>
      <c r="C2414" t="s">
        <v>3559</v>
      </c>
      <c r="D2414" t="s">
        <v>4</v>
      </c>
      <c r="E2414" t="s">
        <v>1880</v>
      </c>
      <c r="F2414" t="s">
        <v>3560</v>
      </c>
      <c r="G2414" t="s">
        <v>3530</v>
      </c>
      <c r="H2414" t="n">
        <v>114.0</v>
      </c>
      <c r="I2414">
        <f>SUM(H2415:H2418)</f>
      </c>
      <c r="J2414">
        <f>I2415+64.4</f>
      </c>
      <c r="K2414"/>
      <c r="L2414"/>
      <c r="M2414"/>
      <c r="N2414" t="s">
        <v>19</v>
      </c>
      <c r="O2414" t="s">
        <v>9</v>
      </c>
      <c r="P2414"/>
      <c r="Q2414" t="s">
        <v>10</v>
      </c>
      <c r="R2414" t="n">
        <v>12200.0</v>
      </c>
      <c r="S2414" t="n">
        <v>0.0</v>
      </c>
      <c r="T2414" t="s">
        <v>9</v>
      </c>
      <c r="U2414" t="s">
        <v>854</v>
      </c>
      <c r="V2414"/>
    </row>
    <row r="2415">
      <c r="A2415" t="s">
        <v>2173</v>
      </c>
      <c r="B2415"/>
      <c r="C2415"/>
      <c r="D2415"/>
      <c r="E2415"/>
      <c r="F2415" t="s">
        <v>3561</v>
      </c>
      <c r="G2415" t="s">
        <v>3530</v>
      </c>
      <c r="H2415" t="n">
        <v>114.0</v>
      </c>
      <c r="I2415"/>
      <c r="J2415"/>
      <c r="K2415"/>
      <c r="L2415"/>
      <c r="M2415"/>
      <c r="N2415" t="s">
        <v>19</v>
      </c>
      <c r="O2415" t="s">
        <v>9</v>
      </c>
      <c r="P2415"/>
      <c r="Q2415" t="s">
        <v>10</v>
      </c>
      <c r="R2415" t="n">
        <v>12200.0</v>
      </c>
      <c r="S2415" t="n">
        <v>0.0</v>
      </c>
      <c r="T2415" t="s">
        <v>9</v>
      </c>
      <c r="U2415" t="s">
        <v>854</v>
      </c>
      <c r="V2415"/>
    </row>
    <row r="2416">
      <c r="A2416" t="s">
        <v>2173</v>
      </c>
      <c r="B2416"/>
      <c r="C2416"/>
      <c r="D2416"/>
      <c r="E2416"/>
      <c r="F2416" t="s">
        <v>3562</v>
      </c>
      <c r="G2416" t="s">
        <v>3530</v>
      </c>
      <c r="H2416" t="n">
        <v>114.4</v>
      </c>
      <c r="I2416"/>
      <c r="J2416"/>
      <c r="K2416"/>
      <c r="L2416"/>
      <c r="M2416"/>
      <c r="N2416" t="s">
        <v>19</v>
      </c>
      <c r="O2416" t="s">
        <v>9</v>
      </c>
      <c r="P2416"/>
      <c r="Q2416" t="s">
        <v>10</v>
      </c>
      <c r="R2416" t="n">
        <v>12300.0</v>
      </c>
      <c r="S2416" t="n">
        <v>0.0</v>
      </c>
      <c r="T2416" t="s">
        <v>9</v>
      </c>
      <c r="U2416" t="s">
        <v>854</v>
      </c>
      <c r="V2416"/>
    </row>
    <row r="2417">
      <c r="A2417" t="s">
        <v>2173</v>
      </c>
      <c r="B2417"/>
      <c r="C2417"/>
      <c r="D2417"/>
      <c r="E2417"/>
      <c r="F2417" t="s">
        <v>3563</v>
      </c>
      <c r="G2417" t="s">
        <v>3530</v>
      </c>
      <c r="H2417" t="n">
        <v>114.0</v>
      </c>
      <c r="I2417"/>
      <c r="J2417"/>
      <c r="K2417"/>
      <c r="L2417"/>
      <c r="M2417"/>
      <c r="N2417" t="s">
        <v>19</v>
      </c>
      <c r="O2417" t="s">
        <v>9</v>
      </c>
      <c r="P2417"/>
      <c r="Q2417" t="s">
        <v>10</v>
      </c>
      <c r="R2417" t="n">
        <v>12200.0</v>
      </c>
      <c r="S2417" t="n">
        <v>0.0</v>
      </c>
      <c r="T2417" t="s">
        <v>9</v>
      </c>
      <c r="U2417" t="s">
        <v>854</v>
      </c>
      <c r="V2417"/>
    </row>
    <row r="2418">
      <c r="A2418" t="s">
        <v>2173</v>
      </c>
      <c r="B2418"/>
      <c r="C2418" t="s">
        <v>3564</v>
      </c>
      <c r="D2418" t="s">
        <v>4</v>
      </c>
      <c r="E2418" t="s">
        <v>1745</v>
      </c>
      <c r="F2418" t="s">
        <v>3565</v>
      </c>
      <c r="G2418" t="s">
        <v>3204</v>
      </c>
      <c r="H2418" t="n">
        <v>114.1</v>
      </c>
      <c r="I2418">
        <f>SUM(H2419:H2420)</f>
      </c>
      <c r="J2418">
        <f>I2419+48</f>
      </c>
      <c r="K2418"/>
      <c r="L2418"/>
      <c r="M2418"/>
      <c r="N2418" t="s">
        <v>19</v>
      </c>
      <c r="O2418" t="s">
        <v>9</v>
      </c>
      <c r="P2418"/>
      <c r="Q2418" t="s">
        <v>10</v>
      </c>
      <c r="R2418" t="n">
        <v>12000.0</v>
      </c>
      <c r="S2418" t="n">
        <v>0.0</v>
      </c>
      <c r="T2418" t="s">
        <v>9</v>
      </c>
      <c r="U2418" t="s">
        <v>854</v>
      </c>
      <c r="V2418"/>
    </row>
    <row r="2419">
      <c r="A2419" t="s">
        <v>2173</v>
      </c>
      <c r="B2419"/>
      <c r="C2419"/>
      <c r="D2419"/>
      <c r="E2419"/>
      <c r="F2419" t="s">
        <v>3566</v>
      </c>
      <c r="G2419" t="s">
        <v>3204</v>
      </c>
      <c r="H2419" t="n">
        <v>113.5</v>
      </c>
      <c r="I2419"/>
      <c r="J2419"/>
      <c r="K2419"/>
      <c r="L2419"/>
      <c r="M2419"/>
      <c r="N2419" t="s">
        <v>19</v>
      </c>
      <c r="O2419" t="s">
        <v>9</v>
      </c>
      <c r="P2419"/>
      <c r="Q2419" t="s">
        <v>10</v>
      </c>
      <c r="R2419" t="n">
        <v>12000.0</v>
      </c>
      <c r="S2419" t="n">
        <v>0.0</v>
      </c>
      <c r="T2419" t="s">
        <v>9</v>
      </c>
      <c r="U2419" t="s">
        <v>854</v>
      </c>
      <c r="V2419"/>
    </row>
    <row r="2420">
      <c r="A2420" t="s">
        <v>2173</v>
      </c>
      <c r="B2420"/>
      <c r="C2420" t="s">
        <v>3567</v>
      </c>
      <c r="D2420" t="s">
        <v>4</v>
      </c>
      <c r="E2420" t="s">
        <v>1745</v>
      </c>
      <c r="F2420" t="s">
        <v>3568</v>
      </c>
      <c r="G2420" t="s">
        <v>57</v>
      </c>
      <c r="H2420" t="n">
        <v>109.8</v>
      </c>
      <c r="I2420">
        <f>SUM(H2421:H2422)</f>
      </c>
      <c r="J2420">
        <f>I2421+47.8</f>
      </c>
      <c r="K2420"/>
      <c r="L2420"/>
      <c r="M2420"/>
      <c r="N2420" t="s">
        <v>19</v>
      </c>
      <c r="O2420" t="s">
        <v>9</v>
      </c>
      <c r="P2420"/>
      <c r="Q2420" t="s">
        <v>10</v>
      </c>
      <c r="R2420" t="n">
        <v>12000.0</v>
      </c>
      <c r="S2420" t="n">
        <v>0.0</v>
      </c>
      <c r="T2420" t="s">
        <v>9</v>
      </c>
      <c r="U2420" t="s">
        <v>854</v>
      </c>
      <c r="V2420"/>
    </row>
    <row r="2421">
      <c r="A2421" t="s">
        <v>2173</v>
      </c>
      <c r="B2421"/>
      <c r="C2421"/>
      <c r="D2421"/>
      <c r="E2421"/>
      <c r="F2421" t="s">
        <v>3569</v>
      </c>
      <c r="G2421" t="s">
        <v>57</v>
      </c>
      <c r="H2421" t="n">
        <v>113.2</v>
      </c>
      <c r="I2421"/>
      <c r="J2421"/>
      <c r="K2421"/>
      <c r="L2421"/>
      <c r="M2421"/>
      <c r="N2421" t="s">
        <v>19</v>
      </c>
      <c r="O2421" t="s">
        <v>9</v>
      </c>
      <c r="P2421"/>
      <c r="Q2421" t="s">
        <v>10</v>
      </c>
      <c r="R2421" t="n">
        <v>12400.0</v>
      </c>
      <c r="S2421" t="n">
        <v>0.0</v>
      </c>
      <c r="T2421" t="s">
        <v>9</v>
      </c>
      <c r="U2421" t="s">
        <v>854</v>
      </c>
      <c r="V2421"/>
    </row>
    <row r="2422">
      <c r="A2422" t="s">
        <v>2173</v>
      </c>
      <c r="B2422"/>
      <c r="C2422" t="s">
        <v>3570</v>
      </c>
      <c r="D2422" t="s">
        <v>4</v>
      </c>
      <c r="E2422" t="s">
        <v>2046</v>
      </c>
      <c r="F2422" t="s">
        <v>3571</v>
      </c>
      <c r="G2422" t="s">
        <v>953</v>
      </c>
      <c r="H2422" t="n">
        <v>100.6</v>
      </c>
      <c r="I2422">
        <f>SUM(H2423:H2424)</f>
      </c>
      <c r="J2422">
        <f>I2423+44.9</f>
      </c>
      <c r="K2422"/>
      <c r="L2422"/>
      <c r="M2422"/>
      <c r="N2422" t="s">
        <v>19</v>
      </c>
      <c r="O2422" t="s">
        <v>9</v>
      </c>
      <c r="P2422"/>
      <c r="Q2422" t="s">
        <v>10</v>
      </c>
      <c r="R2422" t="n">
        <v>12100.0</v>
      </c>
      <c r="S2422" t="n">
        <v>0.0</v>
      </c>
      <c r="T2422" t="s">
        <v>9</v>
      </c>
      <c r="U2422" t="s">
        <v>854</v>
      </c>
      <c r="V2422"/>
    </row>
    <row r="2423">
      <c r="A2423" t="s">
        <v>2173</v>
      </c>
      <c r="B2423"/>
      <c r="C2423"/>
      <c r="D2423"/>
      <c r="E2423"/>
      <c r="F2423" t="s">
        <v>3572</v>
      </c>
      <c r="G2423" t="s">
        <v>953</v>
      </c>
      <c r="H2423" t="n">
        <v>100.0</v>
      </c>
      <c r="I2423"/>
      <c r="J2423"/>
      <c r="K2423"/>
      <c r="L2423"/>
      <c r="M2423"/>
      <c r="N2423" t="s">
        <v>19</v>
      </c>
      <c r="O2423" t="s">
        <v>9</v>
      </c>
      <c r="P2423"/>
      <c r="Q2423" t="s">
        <v>10</v>
      </c>
      <c r="R2423" t="n">
        <v>12000.0</v>
      </c>
      <c r="S2423" t="n">
        <v>0.0</v>
      </c>
      <c r="T2423" t="s">
        <v>9</v>
      </c>
      <c r="U2423" t="s">
        <v>854</v>
      </c>
      <c r="V2423"/>
    </row>
    <row r="2424">
      <c r="A2424" t="s">
        <v>2173</v>
      </c>
      <c r="B2424"/>
      <c r="C2424" t="s">
        <v>3573</v>
      </c>
      <c r="D2424" t="s">
        <v>4</v>
      </c>
      <c r="E2424" t="s">
        <v>2046</v>
      </c>
      <c r="F2424" t="s">
        <v>3574</v>
      </c>
      <c r="G2424" t="s">
        <v>953</v>
      </c>
      <c r="H2424" t="n">
        <v>100.0</v>
      </c>
      <c r="I2424">
        <f>SUM(H2425:H2426)</f>
      </c>
      <c r="J2424">
        <f>I2425+44.9</f>
      </c>
      <c r="K2424"/>
      <c r="L2424"/>
      <c r="M2424"/>
      <c r="N2424" t="s">
        <v>19</v>
      </c>
      <c r="O2424" t="s">
        <v>9</v>
      </c>
      <c r="P2424"/>
      <c r="Q2424" t="s">
        <v>10</v>
      </c>
      <c r="R2424" t="n">
        <v>12000.0</v>
      </c>
      <c r="S2424" t="n">
        <v>0.0</v>
      </c>
      <c r="T2424" t="s">
        <v>9</v>
      </c>
      <c r="U2424" t="s">
        <v>854</v>
      </c>
      <c r="V2424"/>
    </row>
    <row r="2425">
      <c r="A2425" t="s">
        <v>2173</v>
      </c>
      <c r="B2425"/>
      <c r="C2425"/>
      <c r="D2425"/>
      <c r="E2425"/>
      <c r="F2425" t="s">
        <v>3575</v>
      </c>
      <c r="G2425" t="s">
        <v>953</v>
      </c>
      <c r="H2425" t="n">
        <v>101.0</v>
      </c>
      <c r="I2425"/>
      <c r="J2425"/>
      <c r="K2425"/>
      <c r="L2425"/>
      <c r="M2425"/>
      <c r="N2425" t="s">
        <v>19</v>
      </c>
      <c r="O2425" t="s">
        <v>9</v>
      </c>
      <c r="P2425"/>
      <c r="Q2425" t="s">
        <v>10</v>
      </c>
      <c r="R2425" t="n">
        <v>12100.0</v>
      </c>
      <c r="S2425" t="n">
        <v>0.0</v>
      </c>
      <c r="T2425" t="s">
        <v>9</v>
      </c>
      <c r="U2425" t="s">
        <v>854</v>
      </c>
      <c r="V2425"/>
    </row>
    <row r="2426">
      <c r="A2426" t="s">
        <v>2173</v>
      </c>
      <c r="B2426"/>
      <c r="C2426" t="s">
        <v>3576</v>
      </c>
      <c r="D2426" t="s">
        <v>4</v>
      </c>
      <c r="E2426" t="s">
        <v>3577</v>
      </c>
      <c r="F2426" t="s">
        <v>3578</v>
      </c>
      <c r="G2426" t="s">
        <v>2958</v>
      </c>
      <c r="H2426" t="n">
        <v>187.7</v>
      </c>
      <c r="I2426">
        <f>SUM(H2427:H2428)</f>
      </c>
      <c r="J2426">
        <f>I2427+63.3</f>
      </c>
      <c r="K2426"/>
      <c r="L2426"/>
      <c r="M2426"/>
      <c r="N2426" t="s">
        <v>19</v>
      </c>
      <c r="O2426" t="s">
        <v>9</v>
      </c>
      <c r="P2426"/>
      <c r="Q2426" t="s">
        <v>10</v>
      </c>
      <c r="R2426" t="n">
        <v>12500.0</v>
      </c>
      <c r="S2426" t="n">
        <v>0.0</v>
      </c>
      <c r="T2426" t="s">
        <v>9</v>
      </c>
      <c r="U2426" t="s">
        <v>854</v>
      </c>
      <c r="V2426"/>
    </row>
    <row r="2427">
      <c r="A2427" t="s">
        <v>2173</v>
      </c>
      <c r="B2427"/>
      <c r="C2427"/>
      <c r="D2427"/>
      <c r="E2427"/>
      <c r="F2427" t="s">
        <v>3579</v>
      </c>
      <c r="G2427" t="s">
        <v>2958</v>
      </c>
      <c r="H2427" t="n">
        <v>185.9</v>
      </c>
      <c r="I2427"/>
      <c r="J2427"/>
      <c r="K2427"/>
      <c r="L2427"/>
      <c r="M2427"/>
      <c r="N2427" t="s">
        <v>19</v>
      </c>
      <c r="O2427" t="s">
        <v>9</v>
      </c>
      <c r="P2427"/>
      <c r="Q2427" t="s">
        <v>10</v>
      </c>
      <c r="R2427" t="n">
        <v>12400.0</v>
      </c>
      <c r="S2427" t="n">
        <v>0.0</v>
      </c>
      <c r="T2427" t="s">
        <v>9</v>
      </c>
      <c r="U2427" t="s">
        <v>854</v>
      </c>
      <c r="V2427"/>
    </row>
    <row r="2428">
      <c r="A2428" t="s">
        <v>2173</v>
      </c>
      <c r="B2428"/>
      <c r="C2428" t="s">
        <v>3580</v>
      </c>
      <c r="D2428" t="s">
        <v>4</v>
      </c>
      <c r="E2428" t="s">
        <v>1757</v>
      </c>
      <c r="F2428" t="s">
        <v>3581</v>
      </c>
      <c r="G2428" t="s">
        <v>3170</v>
      </c>
      <c r="H2428" t="n">
        <v>125.3</v>
      </c>
      <c r="I2428">
        <f>SUM(H2429:H2430)</f>
      </c>
      <c r="J2428">
        <f>I2429+52.9</f>
      </c>
      <c r="K2428"/>
      <c r="L2428"/>
      <c r="M2428"/>
      <c r="N2428" t="s">
        <v>19</v>
      </c>
      <c r="O2428" t="s">
        <v>9</v>
      </c>
      <c r="P2428"/>
      <c r="Q2428" t="s">
        <v>10</v>
      </c>
      <c r="R2428" t="n">
        <v>11500.0</v>
      </c>
      <c r="S2428" t="n">
        <v>0.0</v>
      </c>
      <c r="T2428" t="s">
        <v>9</v>
      </c>
      <c r="U2428" t="s">
        <v>854</v>
      </c>
      <c r="V2428"/>
    </row>
    <row r="2429">
      <c r="A2429" t="s">
        <v>2173</v>
      </c>
      <c r="B2429"/>
      <c r="C2429"/>
      <c r="D2429"/>
      <c r="E2429"/>
      <c r="F2429" t="s">
        <v>3582</v>
      </c>
      <c r="G2429" t="s">
        <v>3170</v>
      </c>
      <c r="H2429" t="n">
        <v>129.5</v>
      </c>
      <c r="I2429"/>
      <c r="J2429"/>
      <c r="K2429"/>
      <c r="L2429"/>
      <c r="M2429"/>
      <c r="N2429" t="s">
        <v>19</v>
      </c>
      <c r="O2429" t="s">
        <v>9</v>
      </c>
      <c r="P2429"/>
      <c r="Q2429" t="s">
        <v>10</v>
      </c>
      <c r="R2429" t="n">
        <v>11900.0</v>
      </c>
      <c r="S2429" t="n">
        <v>0.0</v>
      </c>
      <c r="T2429" t="s">
        <v>9</v>
      </c>
      <c r="U2429" t="s">
        <v>854</v>
      </c>
      <c r="V2429"/>
    </row>
    <row r="2430">
      <c r="A2430" t="s">
        <v>2173</v>
      </c>
      <c r="B2430" t="n">
        <v>45500.0</v>
      </c>
      <c r="C2430" t="s">
        <v>3583</v>
      </c>
      <c r="D2430" t="s">
        <v>4</v>
      </c>
      <c r="E2430" t="s">
        <v>1689</v>
      </c>
      <c r="F2430" t="s">
        <v>3584</v>
      </c>
      <c r="G2430" t="s">
        <v>1146</v>
      </c>
      <c r="H2430" t="n">
        <v>206.6</v>
      </c>
      <c r="I2430">
        <f>SUM(H2431:H2432)</f>
      </c>
      <c r="J2430">
        <f>I2431+64.2</f>
      </c>
      <c r="K2430"/>
      <c r="L2430"/>
      <c r="M2430"/>
      <c r="N2430" t="s">
        <v>19</v>
      </c>
      <c r="O2430" t="s">
        <v>9</v>
      </c>
      <c r="P2430"/>
      <c r="Q2430" t="s">
        <v>10</v>
      </c>
      <c r="R2430" t="n">
        <v>11700.0</v>
      </c>
      <c r="S2430" t="n">
        <v>0.0</v>
      </c>
      <c r="T2430" t="s">
        <v>9</v>
      </c>
      <c r="U2430" t="s">
        <v>854</v>
      </c>
      <c r="V2430"/>
    </row>
    <row r="2431">
      <c r="A2431" t="s">
        <v>2173</v>
      </c>
      <c r="B2431"/>
      <c r="C2431"/>
      <c r="D2431"/>
      <c r="E2431"/>
      <c r="F2431" t="s">
        <v>3585</v>
      </c>
      <c r="G2431" t="s">
        <v>1146</v>
      </c>
      <c r="H2431" t="n">
        <v>208.6</v>
      </c>
      <c r="I2431"/>
      <c r="J2431"/>
      <c r="K2431"/>
      <c r="L2431"/>
      <c r="M2431"/>
      <c r="N2431" t="s">
        <v>19</v>
      </c>
      <c r="O2431" t="s">
        <v>9</v>
      </c>
      <c r="P2431"/>
      <c r="Q2431" t="s">
        <v>10</v>
      </c>
      <c r="R2431" t="n">
        <v>11800.0</v>
      </c>
      <c r="S2431" t="n">
        <v>0.0</v>
      </c>
      <c r="T2431" t="s">
        <v>9</v>
      </c>
      <c r="U2431" t="s">
        <v>854</v>
      </c>
      <c r="V2431"/>
    </row>
    <row r="2432">
      <c r="A2432" t="s">
        <v>2173</v>
      </c>
      <c r="B2432"/>
      <c r="C2432" t="s">
        <v>3586</v>
      </c>
      <c r="D2432" t="s">
        <v>4</v>
      </c>
      <c r="E2432" t="s">
        <v>2084</v>
      </c>
      <c r="F2432" t="s">
        <v>3587</v>
      </c>
      <c r="G2432" t="s">
        <v>3588</v>
      </c>
      <c r="H2432" t="n">
        <v>174.7</v>
      </c>
      <c r="I2432">
        <f>SUM(H2433:H2434)</f>
      </c>
      <c r="J2432">
        <f>I2433+61.4</f>
      </c>
      <c r="K2432"/>
      <c r="L2432"/>
      <c r="M2432"/>
      <c r="N2432" t="s">
        <v>19</v>
      </c>
      <c r="O2432" t="s">
        <v>9</v>
      </c>
      <c r="P2432"/>
      <c r="Q2432" t="s">
        <v>10</v>
      </c>
      <c r="R2432" t="n">
        <v>12000.0</v>
      </c>
      <c r="S2432" t="n">
        <v>0.0</v>
      </c>
      <c r="T2432" t="s">
        <v>9</v>
      </c>
      <c r="U2432" t="s">
        <v>854</v>
      </c>
      <c r="V2432"/>
    </row>
    <row r="2433">
      <c r="A2433" t="s">
        <v>2173</v>
      </c>
      <c r="B2433"/>
      <c r="C2433"/>
      <c r="D2433"/>
      <c r="E2433"/>
      <c r="F2433" t="s">
        <v>3589</v>
      </c>
      <c r="G2433" t="s">
        <v>3588</v>
      </c>
      <c r="H2433" t="n">
        <v>176.9</v>
      </c>
      <c r="I2433"/>
      <c r="J2433"/>
      <c r="K2433"/>
      <c r="L2433"/>
      <c r="M2433"/>
      <c r="N2433" t="s">
        <v>19</v>
      </c>
      <c r="O2433" t="s">
        <v>9</v>
      </c>
      <c r="P2433"/>
      <c r="Q2433" t="s">
        <v>10</v>
      </c>
      <c r="R2433" t="n">
        <v>12000.0</v>
      </c>
      <c r="S2433" t="n">
        <v>0.0</v>
      </c>
      <c r="T2433" t="s">
        <v>9</v>
      </c>
      <c r="U2433" t="s">
        <v>854</v>
      </c>
      <c r="V2433"/>
    </row>
    <row r="2434">
      <c r="A2434" t="s">
        <v>2173</v>
      </c>
      <c r="B2434"/>
      <c r="C2434" t="s">
        <v>3590</v>
      </c>
      <c r="D2434" t="s">
        <v>4</v>
      </c>
      <c r="E2434" t="s">
        <v>1757</v>
      </c>
      <c r="F2434" t="s">
        <v>3591</v>
      </c>
      <c r="G2434" t="s">
        <v>2760</v>
      </c>
      <c r="H2434" t="n">
        <v>143.2</v>
      </c>
      <c r="I2434">
        <f>SUM(H2435:H2436)</f>
      </c>
      <c r="J2434">
        <f>I2435+50.8</f>
      </c>
      <c r="K2434"/>
      <c r="L2434"/>
      <c r="M2434"/>
      <c r="N2434" t="s">
        <v>19</v>
      </c>
      <c r="O2434" t="s">
        <v>9</v>
      </c>
      <c r="P2434"/>
      <c r="Q2434" t="s">
        <v>10</v>
      </c>
      <c r="R2434" t="n">
        <v>12300.0</v>
      </c>
      <c r="S2434" t="n">
        <v>0.0</v>
      </c>
      <c r="T2434" t="s">
        <v>9</v>
      </c>
      <c r="U2434" t="s">
        <v>854</v>
      </c>
      <c r="V2434"/>
    </row>
    <row r="2435">
      <c r="A2435" t="s">
        <v>2173</v>
      </c>
      <c r="B2435"/>
      <c r="C2435"/>
      <c r="D2435"/>
      <c r="E2435"/>
      <c r="F2435" t="s">
        <v>3592</v>
      </c>
      <c r="G2435" t="s">
        <v>2760</v>
      </c>
      <c r="H2435" t="n">
        <v>143.4</v>
      </c>
      <c r="I2435"/>
      <c r="J2435"/>
      <c r="K2435"/>
      <c r="L2435"/>
      <c r="M2435"/>
      <c r="N2435" t="s">
        <v>19</v>
      </c>
      <c r="O2435" t="s">
        <v>9</v>
      </c>
      <c r="P2435"/>
      <c r="Q2435" t="s">
        <v>10</v>
      </c>
      <c r="R2435" t="n">
        <v>12300.0</v>
      </c>
      <c r="S2435" t="n">
        <v>0.0</v>
      </c>
      <c r="T2435" t="s">
        <v>9</v>
      </c>
      <c r="U2435" t="s">
        <v>854</v>
      </c>
      <c r="V2435"/>
    </row>
    <row r="2436">
      <c r="A2436" t="s">
        <v>2173</v>
      </c>
      <c r="B2436"/>
      <c r="C2436" t="s">
        <v>3593</v>
      </c>
      <c r="D2436" t="s">
        <v>4</v>
      </c>
      <c r="E2436" t="s">
        <v>2046</v>
      </c>
      <c r="F2436" t="s">
        <v>3594</v>
      </c>
      <c r="G2436" t="s">
        <v>2474</v>
      </c>
      <c r="H2436" t="n">
        <v>102.0</v>
      </c>
      <c r="I2436">
        <f>SUM(H2437:H2438)</f>
      </c>
      <c r="J2436">
        <f>I2437+42.4</f>
      </c>
      <c r="K2436"/>
      <c r="L2436"/>
      <c r="M2436"/>
      <c r="N2436" t="s">
        <v>19</v>
      </c>
      <c r="O2436" t="s">
        <v>9</v>
      </c>
      <c r="P2436"/>
      <c r="Q2436" t="s">
        <v>10</v>
      </c>
      <c r="R2436" t="n">
        <v>11800.0</v>
      </c>
      <c r="S2436" t="n">
        <v>0.0</v>
      </c>
      <c r="T2436" t="s">
        <v>9</v>
      </c>
      <c r="U2436" t="s">
        <v>854</v>
      </c>
      <c r="V2436"/>
    </row>
    <row r="2437">
      <c r="A2437" t="s">
        <v>2173</v>
      </c>
      <c r="B2437"/>
      <c r="C2437"/>
      <c r="D2437"/>
      <c r="E2437"/>
      <c r="F2437" t="s">
        <v>3595</v>
      </c>
      <c r="G2437" t="s">
        <v>2474</v>
      </c>
      <c r="H2437" t="n">
        <v>102.4</v>
      </c>
      <c r="I2437"/>
      <c r="J2437"/>
      <c r="K2437"/>
      <c r="L2437"/>
      <c r="M2437"/>
      <c r="N2437" t="s">
        <v>19</v>
      </c>
      <c r="O2437" t="s">
        <v>9</v>
      </c>
      <c r="P2437"/>
      <c r="Q2437" t="s">
        <v>10</v>
      </c>
      <c r="R2437" t="n">
        <v>11800.0</v>
      </c>
      <c r="S2437" t="n">
        <v>0.0</v>
      </c>
      <c r="T2437" t="s">
        <v>9</v>
      </c>
      <c r="U2437" t="s">
        <v>854</v>
      </c>
      <c r="V2437"/>
    </row>
    <row r="2438">
      <c r="A2438" t="s">
        <v>2173</v>
      </c>
      <c r="B2438"/>
      <c r="C2438" t="s">
        <v>3596</v>
      </c>
      <c r="D2438" t="s">
        <v>4</v>
      </c>
      <c r="E2438" t="s">
        <v>2084</v>
      </c>
      <c r="F2438" t="s">
        <v>3597</v>
      </c>
      <c r="G2438" t="s">
        <v>3598</v>
      </c>
      <c r="H2438" t="n">
        <v>165.7</v>
      </c>
      <c r="I2438">
        <f>SUM(H2439:H2440)</f>
      </c>
      <c r="J2438">
        <f>I2439+61</f>
      </c>
      <c r="K2438"/>
      <c r="L2438"/>
      <c r="M2438"/>
      <c r="N2438" t="s">
        <v>19</v>
      </c>
      <c r="O2438" t="s">
        <v>9</v>
      </c>
      <c r="P2438"/>
      <c r="Q2438" t="s">
        <v>10</v>
      </c>
      <c r="R2438" t="n">
        <v>12000.0</v>
      </c>
      <c r="S2438" t="n">
        <v>1.0</v>
      </c>
      <c r="T2438" t="s">
        <v>9</v>
      </c>
      <c r="U2438" t="s">
        <v>854</v>
      </c>
      <c r="V2438"/>
    </row>
    <row r="2439">
      <c r="A2439" t="s">
        <v>2173</v>
      </c>
      <c r="B2439"/>
      <c r="C2439"/>
      <c r="D2439"/>
      <c r="E2439"/>
      <c r="F2439" t="s">
        <v>3599</v>
      </c>
      <c r="G2439" t="s">
        <v>3598</v>
      </c>
      <c r="H2439" t="n">
        <v>167.9</v>
      </c>
      <c r="I2439"/>
      <c r="J2439"/>
      <c r="K2439"/>
      <c r="L2439"/>
      <c r="M2439"/>
      <c r="N2439" t="s">
        <v>19</v>
      </c>
      <c r="O2439" t="s">
        <v>9</v>
      </c>
      <c r="P2439"/>
      <c r="Q2439" t="s">
        <v>10</v>
      </c>
      <c r="R2439" t="n">
        <v>12100.0</v>
      </c>
      <c r="S2439" t="n">
        <v>1.0</v>
      </c>
      <c r="T2439" t="s">
        <v>9</v>
      </c>
      <c r="U2439" t="s">
        <v>854</v>
      </c>
      <c r="V2439"/>
    </row>
    <row r="2440">
      <c r="A2440" t="s">
        <v>2173</v>
      </c>
      <c r="B2440"/>
      <c r="C2440" t="s">
        <v>3600</v>
      </c>
      <c r="D2440" t="s">
        <v>4</v>
      </c>
      <c r="E2440" t="s">
        <v>2815</v>
      </c>
      <c r="F2440" t="s">
        <v>3601</v>
      </c>
      <c r="G2440" t="s">
        <v>643</v>
      </c>
      <c r="H2440" t="n">
        <v>218.6</v>
      </c>
      <c r="I2440">
        <f>SUM(H2441:H2442)</f>
      </c>
      <c r="J2440">
        <f>I2441+58.6</f>
      </c>
      <c r="K2440"/>
      <c r="L2440"/>
      <c r="M2440"/>
      <c r="N2440" t="s">
        <v>19</v>
      </c>
      <c r="O2440" t="s">
        <v>9</v>
      </c>
      <c r="P2440"/>
      <c r="Q2440" t="s">
        <v>10</v>
      </c>
      <c r="R2440" t="n">
        <v>13000.0</v>
      </c>
      <c r="S2440" t="n">
        <v>0.0</v>
      </c>
      <c r="T2440" t="s">
        <v>9</v>
      </c>
      <c r="U2440" t="s">
        <v>854</v>
      </c>
      <c r="V2440"/>
    </row>
    <row r="2441">
      <c r="A2441" t="s">
        <v>2173</v>
      </c>
      <c r="B2441"/>
      <c r="C2441"/>
      <c r="D2441"/>
      <c r="E2441"/>
      <c r="F2441" t="s">
        <v>3602</v>
      </c>
      <c r="G2441" t="s">
        <v>643</v>
      </c>
      <c r="H2441" t="n">
        <v>217.8</v>
      </c>
      <c r="I2441"/>
      <c r="J2441"/>
      <c r="K2441"/>
      <c r="L2441"/>
      <c r="M2441"/>
      <c r="N2441" t="s">
        <v>19</v>
      </c>
      <c r="O2441" t="s">
        <v>9</v>
      </c>
      <c r="P2441"/>
      <c r="Q2441" t="s">
        <v>10</v>
      </c>
      <c r="R2441" t="n">
        <v>13000.0</v>
      </c>
      <c r="S2441" t="n">
        <v>0.0</v>
      </c>
      <c r="T2441" t="s">
        <v>9</v>
      </c>
      <c r="U2441" t="s">
        <v>854</v>
      </c>
      <c r="V2441"/>
    </row>
    <row r="2442">
      <c r="A2442" t="s">
        <v>2173</v>
      </c>
      <c r="B2442"/>
      <c r="C2442" t="s">
        <v>3603</v>
      </c>
      <c r="D2442" t="s">
        <v>4</v>
      </c>
      <c r="E2442" t="s">
        <v>1439</v>
      </c>
      <c r="F2442" t="s">
        <v>3604</v>
      </c>
      <c r="G2442" t="s">
        <v>719</v>
      </c>
      <c r="H2442" t="n">
        <v>369.0</v>
      </c>
      <c r="I2442">
        <f>SUM(H2443:H2444)</f>
      </c>
      <c r="J2442">
        <f>I2443+116</f>
      </c>
      <c r="K2442"/>
      <c r="L2442"/>
      <c r="M2442"/>
      <c r="N2442" t="s">
        <v>19</v>
      </c>
      <c r="O2442" t="s">
        <v>9</v>
      </c>
      <c r="P2442"/>
      <c r="Q2442" t="s">
        <v>10</v>
      </c>
      <c r="R2442" t="n">
        <v>36500.0</v>
      </c>
      <c r="S2442" t="n">
        <v>0.0</v>
      </c>
      <c r="T2442" t="s">
        <v>9</v>
      </c>
      <c r="U2442" t="s">
        <v>854</v>
      </c>
      <c r="V2442"/>
    </row>
    <row r="2443">
      <c r="A2443" t="s">
        <v>2173</v>
      </c>
      <c r="B2443"/>
      <c r="C2443"/>
      <c r="D2443"/>
      <c r="E2443"/>
      <c r="F2443" t="s">
        <v>3605</v>
      </c>
      <c r="G2443" t="s">
        <v>719</v>
      </c>
      <c r="H2443" t="n">
        <v>365.2</v>
      </c>
      <c r="I2443"/>
      <c r="J2443"/>
      <c r="K2443"/>
      <c r="L2443"/>
      <c r="M2443"/>
      <c r="N2443" t="s">
        <v>19</v>
      </c>
      <c r="O2443" t="s">
        <v>9</v>
      </c>
      <c r="P2443"/>
      <c r="Q2443" t="s">
        <v>10</v>
      </c>
      <c r="R2443" t="n">
        <v>36500.0</v>
      </c>
      <c r="S2443" t="n">
        <v>0.0</v>
      </c>
      <c r="T2443" t="s">
        <v>9</v>
      </c>
      <c r="U2443" t="s">
        <v>854</v>
      </c>
      <c r="V2443"/>
    </row>
    <row r="2444">
      <c r="A2444" t="s">
        <v>2173</v>
      </c>
      <c r="B2444"/>
      <c r="C2444" t="s">
        <v>3606</v>
      </c>
      <c r="D2444" t="s">
        <v>4</v>
      </c>
      <c r="E2444" t="s">
        <v>1439</v>
      </c>
      <c r="F2444" t="s">
        <v>3607</v>
      </c>
      <c r="G2444" t="s">
        <v>719</v>
      </c>
      <c r="H2444" t="n">
        <v>357.8</v>
      </c>
      <c r="I2444">
        <f>SUM(H2445:H2446)</f>
      </c>
      <c r="J2444">
        <f>I2445+116</f>
      </c>
      <c r="K2444"/>
      <c r="L2444"/>
      <c r="M2444"/>
      <c r="N2444" t="s">
        <v>19</v>
      </c>
      <c r="O2444" t="s">
        <v>9</v>
      </c>
      <c r="P2444"/>
      <c r="Q2444" t="s">
        <v>10</v>
      </c>
      <c r="R2444" t="n">
        <v>36000.0</v>
      </c>
      <c r="S2444" t="n">
        <v>0.0</v>
      </c>
      <c r="T2444" t="s">
        <v>9</v>
      </c>
      <c r="U2444" t="s">
        <v>854</v>
      </c>
      <c r="V2444"/>
    </row>
    <row r="2445">
      <c r="A2445" t="s">
        <v>2173</v>
      </c>
      <c r="B2445"/>
      <c r="C2445"/>
      <c r="D2445"/>
      <c r="E2445"/>
      <c r="F2445" t="s">
        <v>3608</v>
      </c>
      <c r="G2445" t="s">
        <v>719</v>
      </c>
      <c r="H2445" t="n">
        <v>361.6</v>
      </c>
      <c r="I2445"/>
      <c r="J2445"/>
      <c r="K2445"/>
      <c r="L2445"/>
      <c r="M2445"/>
      <c r="N2445" t="s">
        <v>19</v>
      </c>
      <c r="O2445" t="s">
        <v>9</v>
      </c>
      <c r="P2445"/>
      <c r="Q2445" t="s">
        <v>10</v>
      </c>
      <c r="R2445" t="n">
        <v>36400.0</v>
      </c>
      <c r="S2445" t="n">
        <v>0.0</v>
      </c>
      <c r="T2445" t="s">
        <v>9</v>
      </c>
      <c r="U2445" t="s">
        <v>854</v>
      </c>
      <c r="V2445"/>
    </row>
    <row r="2446">
      <c r="A2446" t="s">
        <v>2173</v>
      </c>
      <c r="B2446"/>
      <c r="C2446" t="s">
        <v>3609</v>
      </c>
      <c r="D2446" t="s">
        <v>4</v>
      </c>
      <c r="E2446" t="s">
        <v>1439</v>
      </c>
      <c r="F2446" t="s">
        <v>3610</v>
      </c>
      <c r="G2446" t="s">
        <v>719</v>
      </c>
      <c r="H2446" t="n">
        <v>361.2</v>
      </c>
      <c r="I2446">
        <f>SUM(H2447:H2448)</f>
      </c>
      <c r="J2446">
        <f>I2447+116</f>
      </c>
      <c r="K2446"/>
      <c r="L2446"/>
      <c r="M2446"/>
      <c r="N2446" t="s">
        <v>19</v>
      </c>
      <c r="O2446" t="s">
        <v>9</v>
      </c>
      <c r="P2446"/>
      <c r="Q2446" t="s">
        <v>10</v>
      </c>
      <c r="R2446" t="n">
        <v>36400.0</v>
      </c>
      <c r="S2446" t="n">
        <v>1.0</v>
      </c>
      <c r="T2446" t="s">
        <v>9</v>
      </c>
      <c r="U2446" t="s">
        <v>854</v>
      </c>
      <c r="V2446"/>
    </row>
    <row r="2447">
      <c r="A2447" t="s">
        <v>2173</v>
      </c>
      <c r="B2447"/>
      <c r="C2447"/>
      <c r="D2447"/>
      <c r="E2447"/>
      <c r="F2447" t="s">
        <v>3611</v>
      </c>
      <c r="G2447" t="s">
        <v>719</v>
      </c>
      <c r="H2447" t="n">
        <v>359.6</v>
      </c>
      <c r="I2447"/>
      <c r="J2447"/>
      <c r="K2447"/>
      <c r="L2447"/>
      <c r="M2447"/>
      <c r="N2447" t="s">
        <v>19</v>
      </c>
      <c r="O2447" t="s">
        <v>9</v>
      </c>
      <c r="P2447"/>
      <c r="Q2447" t="s">
        <v>10</v>
      </c>
      <c r="R2447" t="n">
        <v>36200.0</v>
      </c>
      <c r="S2447" t="n">
        <v>1.0</v>
      </c>
      <c r="T2447" t="s">
        <v>9</v>
      </c>
      <c r="U2447" t="s">
        <v>854</v>
      </c>
      <c r="V2447"/>
    </row>
    <row r="2448">
      <c r="A2448" t="s">
        <v>2173</v>
      </c>
      <c r="B2448"/>
      <c r="C2448" t="s">
        <v>3612</v>
      </c>
      <c r="D2448" t="s">
        <v>4</v>
      </c>
      <c r="E2448" t="s">
        <v>1880</v>
      </c>
      <c r="F2448" t="s">
        <v>3613</v>
      </c>
      <c r="G2448" t="s">
        <v>643</v>
      </c>
      <c r="H2448" t="n">
        <v>184.0</v>
      </c>
      <c r="I2448">
        <f>SUM(H2449:H2450)</f>
      </c>
      <c r="J2448">
        <f>I2449+66.1</f>
      </c>
      <c r="K2448"/>
      <c r="L2448"/>
      <c r="M2448"/>
      <c r="N2448" t="s">
        <v>19</v>
      </c>
      <c r="O2448" t="s">
        <v>9</v>
      </c>
      <c r="P2448"/>
      <c r="Q2448" t="s">
        <v>10</v>
      </c>
      <c r="R2448" t="n">
        <v>11000.0</v>
      </c>
      <c r="S2448" t="n">
        <v>0.0</v>
      </c>
      <c r="T2448" t="s">
        <v>9</v>
      </c>
      <c r="U2448" t="s">
        <v>854</v>
      </c>
      <c r="V2448"/>
    </row>
    <row r="2449">
      <c r="A2449" t="s">
        <v>2173</v>
      </c>
      <c r="B2449"/>
      <c r="C2449"/>
      <c r="D2449"/>
      <c r="E2449"/>
      <c r="F2449" t="s">
        <v>3614</v>
      </c>
      <c r="G2449" t="s">
        <v>643</v>
      </c>
      <c r="H2449" t="n">
        <v>183.0</v>
      </c>
      <c r="I2449"/>
      <c r="J2449"/>
      <c r="K2449"/>
      <c r="L2449"/>
      <c r="M2449"/>
      <c r="N2449" t="s">
        <v>19</v>
      </c>
      <c r="O2449" t="s">
        <v>9</v>
      </c>
      <c r="P2449"/>
      <c r="Q2449" t="s">
        <v>10</v>
      </c>
      <c r="R2449" t="n">
        <v>11000.0</v>
      </c>
      <c r="S2449" t="n">
        <v>0.0</v>
      </c>
      <c r="T2449" t="s">
        <v>9</v>
      </c>
      <c r="U2449" t="s">
        <v>854</v>
      </c>
      <c r="V2449"/>
    </row>
    <row r="2450">
      <c r="A2450" t="s">
        <v>2173</v>
      </c>
      <c r="B2450"/>
      <c r="C2450" t="s">
        <v>3615</v>
      </c>
      <c r="D2450" t="s">
        <v>4</v>
      </c>
      <c r="E2450" t="s">
        <v>2092</v>
      </c>
      <c r="F2450" t="s">
        <v>3616</v>
      </c>
      <c r="G2450" t="s">
        <v>3617</v>
      </c>
      <c r="H2450" t="n">
        <v>147.3</v>
      </c>
      <c r="I2450">
        <f>SUM(H2451:H2452)</f>
      </c>
      <c r="J2450">
        <f>I2451+49.2</f>
      </c>
      <c r="K2450"/>
      <c r="L2450"/>
      <c r="M2450"/>
      <c r="N2450" t="s">
        <v>19</v>
      </c>
      <c r="O2450" t="s">
        <v>9</v>
      </c>
      <c r="P2450"/>
      <c r="Q2450" t="s">
        <v>10</v>
      </c>
      <c r="R2450" t="n">
        <v>11800.0</v>
      </c>
      <c r="S2450" t="n">
        <v>0.0</v>
      </c>
      <c r="T2450" t="s">
        <v>9</v>
      </c>
      <c r="U2450" t="s">
        <v>854</v>
      </c>
      <c r="V2450"/>
    </row>
    <row r="2451">
      <c r="A2451" t="s">
        <v>2173</v>
      </c>
      <c r="B2451"/>
      <c r="C2451"/>
      <c r="D2451"/>
      <c r="E2451"/>
      <c r="F2451" t="s">
        <v>3618</v>
      </c>
      <c r="G2451" t="s">
        <v>3617</v>
      </c>
      <c r="H2451" t="n">
        <v>150.7</v>
      </c>
      <c r="I2451"/>
      <c r="J2451"/>
      <c r="K2451"/>
      <c r="L2451"/>
      <c r="M2451"/>
      <c r="N2451" t="s">
        <v>19</v>
      </c>
      <c r="O2451" t="s">
        <v>9</v>
      </c>
      <c r="P2451"/>
      <c r="Q2451" t="s">
        <v>10</v>
      </c>
      <c r="R2451" t="n">
        <v>12100.0</v>
      </c>
      <c r="S2451" t="n">
        <v>0.0</v>
      </c>
      <c r="T2451" t="s">
        <v>9</v>
      </c>
      <c r="U2451" t="s">
        <v>854</v>
      </c>
      <c r="V2451"/>
    </row>
    <row r="2452">
      <c r="A2452" t="s">
        <v>2173</v>
      </c>
      <c r="B2452"/>
      <c r="C2452" t="s">
        <v>3619</v>
      </c>
      <c r="D2452" t="s">
        <v>4</v>
      </c>
      <c r="E2452" t="s">
        <v>2092</v>
      </c>
      <c r="F2452" t="s">
        <v>3620</v>
      </c>
      <c r="G2452" t="s">
        <v>3617</v>
      </c>
      <c r="H2452" t="n">
        <v>150.9</v>
      </c>
      <c r="I2452">
        <f>SUM(H2453:H2454)</f>
      </c>
      <c r="J2452">
        <f>I2453+49.2</f>
      </c>
      <c r="K2452"/>
      <c r="L2452"/>
      <c r="M2452"/>
      <c r="N2452" t="s">
        <v>19</v>
      </c>
      <c r="O2452" t="s">
        <v>9</v>
      </c>
      <c r="P2452"/>
      <c r="Q2452" t="s">
        <v>10</v>
      </c>
      <c r="R2452" t="n">
        <v>12100.0</v>
      </c>
      <c r="S2452" t="n">
        <v>0.0</v>
      </c>
      <c r="T2452" t="s">
        <v>9</v>
      </c>
      <c r="U2452" t="s">
        <v>854</v>
      </c>
      <c r="V2452"/>
    </row>
    <row r="2453">
      <c r="A2453" t="s">
        <v>2173</v>
      </c>
      <c r="B2453"/>
      <c r="C2453"/>
      <c r="D2453"/>
      <c r="E2453"/>
      <c r="F2453" t="s">
        <v>3621</v>
      </c>
      <c r="G2453" t="s">
        <v>3617</v>
      </c>
      <c r="H2453" t="n">
        <v>149.2</v>
      </c>
      <c r="I2453"/>
      <c r="J2453"/>
      <c r="K2453"/>
      <c r="L2453"/>
      <c r="M2453"/>
      <c r="N2453" t="s">
        <v>19</v>
      </c>
      <c r="O2453" t="s">
        <v>9</v>
      </c>
      <c r="P2453"/>
      <c r="Q2453" t="s">
        <v>10</v>
      </c>
      <c r="R2453" t="n">
        <v>12000.0</v>
      </c>
      <c r="S2453" t="n">
        <v>0.0</v>
      </c>
      <c r="T2453" t="s">
        <v>9</v>
      </c>
      <c r="U2453" t="s">
        <v>854</v>
      </c>
      <c r="V2453"/>
    </row>
    <row r="2454">
      <c r="A2454" t="s">
        <v>2173</v>
      </c>
      <c r="B2454"/>
      <c r="C2454" t="s">
        <v>3622</v>
      </c>
      <c r="D2454" t="s">
        <v>4</v>
      </c>
      <c r="E2454" t="s">
        <v>2092</v>
      </c>
      <c r="F2454" t="s">
        <v>3623</v>
      </c>
      <c r="G2454" t="s">
        <v>3617</v>
      </c>
      <c r="H2454" t="n">
        <v>146.9</v>
      </c>
      <c r="I2454">
        <f>SUM(H2455:H2456)</f>
      </c>
      <c r="J2454">
        <f>I2455+49.2</f>
      </c>
      <c r="K2454"/>
      <c r="L2454"/>
      <c r="M2454"/>
      <c r="N2454" t="s">
        <v>19</v>
      </c>
      <c r="O2454" t="s">
        <v>9</v>
      </c>
      <c r="P2454"/>
      <c r="Q2454" t="s">
        <v>10</v>
      </c>
      <c r="R2454" t="n">
        <v>11800.0</v>
      </c>
      <c r="S2454" t="n">
        <v>0.0</v>
      </c>
      <c r="T2454" t="s">
        <v>9</v>
      </c>
      <c r="U2454" t="s">
        <v>854</v>
      </c>
      <c r="V2454"/>
    </row>
    <row r="2455">
      <c r="A2455" t="s">
        <v>2173</v>
      </c>
      <c r="B2455"/>
      <c r="C2455"/>
      <c r="D2455"/>
      <c r="E2455"/>
      <c r="F2455" t="s">
        <v>3624</v>
      </c>
      <c r="G2455" t="s">
        <v>3617</v>
      </c>
      <c r="H2455" t="n">
        <v>145.3</v>
      </c>
      <c r="I2455"/>
      <c r="J2455"/>
      <c r="K2455"/>
      <c r="L2455"/>
      <c r="M2455"/>
      <c r="N2455" t="s">
        <v>19</v>
      </c>
      <c r="O2455" t="s">
        <v>9</v>
      </c>
      <c r="P2455"/>
      <c r="Q2455" t="s">
        <v>10</v>
      </c>
      <c r="R2455" t="n">
        <v>11700.0</v>
      </c>
      <c r="S2455" t="n">
        <v>0.0</v>
      </c>
      <c r="T2455" t="s">
        <v>9</v>
      </c>
      <c r="U2455" t="s">
        <v>854</v>
      </c>
      <c r="V2455"/>
    </row>
    <row r="2456">
      <c r="A2456" t="s">
        <v>2173</v>
      </c>
      <c r="B2456"/>
      <c r="C2456" t="s">
        <v>3625</v>
      </c>
      <c r="D2456" t="s">
        <v>4</v>
      </c>
      <c r="E2456" t="s">
        <v>1689</v>
      </c>
      <c r="F2456" t="s">
        <v>3626</v>
      </c>
      <c r="G2456" t="s">
        <v>1691</v>
      </c>
      <c r="H2456" t="n">
        <v>101.1</v>
      </c>
      <c r="I2456">
        <f>SUM(H2457:H2460)</f>
      </c>
      <c r="J2456">
        <f>I2457+63.8</f>
      </c>
      <c r="K2456"/>
      <c r="L2456"/>
      <c r="M2456"/>
      <c r="N2456" t="s">
        <v>19</v>
      </c>
      <c r="O2456" t="s">
        <v>9</v>
      </c>
      <c r="P2456"/>
      <c r="Q2456" t="s">
        <v>10</v>
      </c>
      <c r="R2456" t="n">
        <v>12900.0</v>
      </c>
      <c r="S2456" t="n">
        <v>0.0</v>
      </c>
      <c r="T2456" t="s">
        <v>9</v>
      </c>
      <c r="U2456" t="s">
        <v>854</v>
      </c>
      <c r="V2456"/>
    </row>
    <row r="2457">
      <c r="A2457" t="s">
        <v>2173</v>
      </c>
      <c r="B2457"/>
      <c r="C2457"/>
      <c r="D2457"/>
      <c r="E2457"/>
      <c r="F2457" t="s">
        <v>3627</v>
      </c>
      <c r="G2457" t="s">
        <v>1691</v>
      </c>
      <c r="H2457" t="n">
        <v>100.5</v>
      </c>
      <c r="I2457"/>
      <c r="J2457"/>
      <c r="K2457"/>
      <c r="L2457"/>
      <c r="M2457"/>
      <c r="N2457" t="s">
        <v>19</v>
      </c>
      <c r="O2457" t="s">
        <v>9</v>
      </c>
      <c r="P2457"/>
      <c r="Q2457" t="s">
        <v>10</v>
      </c>
      <c r="R2457" t="n">
        <v>12800.0</v>
      </c>
      <c r="S2457" t="n">
        <v>0.0</v>
      </c>
      <c r="T2457" t="s">
        <v>9</v>
      </c>
      <c r="U2457" t="s">
        <v>854</v>
      </c>
      <c r="V2457"/>
    </row>
    <row r="2458">
      <c r="A2458" t="s">
        <v>2173</v>
      </c>
      <c r="B2458"/>
      <c r="C2458"/>
      <c r="D2458"/>
      <c r="E2458"/>
      <c r="F2458" t="s">
        <v>3628</v>
      </c>
      <c r="G2458" t="s">
        <v>1691</v>
      </c>
      <c r="H2458" t="n">
        <v>101.3</v>
      </c>
      <c r="I2458"/>
      <c r="J2458"/>
      <c r="K2458"/>
      <c r="L2458"/>
      <c r="M2458"/>
      <c r="N2458" t="s">
        <v>19</v>
      </c>
      <c r="O2458" t="s">
        <v>9</v>
      </c>
      <c r="P2458"/>
      <c r="Q2458" t="s">
        <v>10</v>
      </c>
      <c r="R2458" t="n">
        <v>12900.0</v>
      </c>
      <c r="S2458" t="n">
        <v>0.0</v>
      </c>
      <c r="T2458" t="s">
        <v>9</v>
      </c>
      <c r="U2458" t="s">
        <v>854</v>
      </c>
      <c r="V2458"/>
    </row>
    <row r="2459">
      <c r="A2459" t="s">
        <v>2173</v>
      </c>
      <c r="B2459"/>
      <c r="C2459"/>
      <c r="D2459"/>
      <c r="E2459"/>
      <c r="F2459" t="s">
        <v>3629</v>
      </c>
      <c r="G2459" t="s">
        <v>1691</v>
      </c>
      <c r="H2459" t="n">
        <v>101.5</v>
      </c>
      <c r="I2459"/>
      <c r="J2459"/>
      <c r="K2459"/>
      <c r="L2459"/>
      <c r="M2459"/>
      <c r="N2459" t="s">
        <v>19</v>
      </c>
      <c r="O2459" t="s">
        <v>9</v>
      </c>
      <c r="P2459"/>
      <c r="Q2459" t="s">
        <v>10</v>
      </c>
      <c r="R2459" t="n">
        <v>12900.0</v>
      </c>
      <c r="S2459" t="n">
        <v>0.0</v>
      </c>
      <c r="T2459" t="s">
        <v>9</v>
      </c>
      <c r="U2459" t="s">
        <v>854</v>
      </c>
      <c r="V2459"/>
    </row>
    <row r="2460">
      <c r="A2460" t="s">
        <v>2173</v>
      </c>
      <c r="B2460"/>
      <c r="C2460" t="s">
        <v>3630</v>
      </c>
      <c r="D2460" t="s">
        <v>4</v>
      </c>
      <c r="E2460" t="s">
        <v>1689</v>
      </c>
      <c r="F2460" t="s">
        <v>3631</v>
      </c>
      <c r="G2460" t="s">
        <v>3632</v>
      </c>
      <c r="H2460" t="n">
        <v>102.3</v>
      </c>
      <c r="I2460">
        <f>SUM(H2461:H2464)</f>
      </c>
      <c r="J2460">
        <f>I2461+63.8</f>
      </c>
      <c r="K2460"/>
      <c r="L2460"/>
      <c r="M2460"/>
      <c r="N2460" t="s">
        <v>19</v>
      </c>
      <c r="O2460" t="s">
        <v>9</v>
      </c>
      <c r="P2460"/>
      <c r="Q2460" t="s">
        <v>10</v>
      </c>
      <c r="R2460" t="n">
        <v>12000.0</v>
      </c>
      <c r="S2460" t="n">
        <v>0.0</v>
      </c>
      <c r="T2460" t="s">
        <v>9</v>
      </c>
      <c r="U2460" t="s">
        <v>854</v>
      </c>
      <c r="V2460"/>
    </row>
    <row r="2461">
      <c r="A2461" t="s">
        <v>2173</v>
      </c>
      <c r="B2461"/>
      <c r="C2461"/>
      <c r="D2461"/>
      <c r="E2461"/>
      <c r="F2461" t="s">
        <v>3633</v>
      </c>
      <c r="G2461" t="s">
        <v>3632</v>
      </c>
      <c r="H2461" t="n">
        <v>101.3</v>
      </c>
      <c r="I2461"/>
      <c r="J2461"/>
      <c r="K2461"/>
      <c r="L2461"/>
      <c r="M2461"/>
      <c r="N2461" t="s">
        <v>19</v>
      </c>
      <c r="O2461" t="s">
        <v>9</v>
      </c>
      <c r="P2461"/>
      <c r="Q2461" t="s">
        <v>10</v>
      </c>
      <c r="R2461" t="n">
        <v>11900.0</v>
      </c>
      <c r="S2461" t="n">
        <v>0.0</v>
      </c>
      <c r="T2461" t="s">
        <v>9</v>
      </c>
      <c r="U2461" t="s">
        <v>854</v>
      </c>
      <c r="V2461"/>
    </row>
    <row r="2462">
      <c r="A2462" t="s">
        <v>2173</v>
      </c>
      <c r="B2462"/>
      <c r="C2462"/>
      <c r="D2462"/>
      <c r="E2462"/>
      <c r="F2462" t="s">
        <v>3634</v>
      </c>
      <c r="G2462" t="s">
        <v>3632</v>
      </c>
      <c r="H2462" t="n">
        <v>96.3</v>
      </c>
      <c r="I2462"/>
      <c r="J2462"/>
      <c r="K2462"/>
      <c r="L2462"/>
      <c r="M2462"/>
      <c r="N2462" t="s">
        <v>19</v>
      </c>
      <c r="O2462" t="s">
        <v>9</v>
      </c>
      <c r="P2462"/>
      <c r="Q2462" t="s">
        <v>10</v>
      </c>
      <c r="R2462" t="n">
        <v>11300.0</v>
      </c>
      <c r="S2462" t="n">
        <v>0.0</v>
      </c>
      <c r="T2462" t="s">
        <v>9</v>
      </c>
      <c r="U2462" t="s">
        <v>854</v>
      </c>
      <c r="V2462"/>
    </row>
    <row r="2463">
      <c r="A2463" t="s">
        <v>2173</v>
      </c>
      <c r="B2463"/>
      <c r="C2463"/>
      <c r="D2463"/>
      <c r="E2463"/>
      <c r="F2463" t="s">
        <v>3635</v>
      </c>
      <c r="G2463" t="s">
        <v>3632</v>
      </c>
      <c r="H2463" t="n">
        <v>96.7</v>
      </c>
      <c r="I2463"/>
      <c r="J2463"/>
      <c r="K2463"/>
      <c r="L2463"/>
      <c r="M2463"/>
      <c r="N2463" t="s">
        <v>19</v>
      </c>
      <c r="O2463" t="s">
        <v>9</v>
      </c>
      <c r="P2463"/>
      <c r="Q2463" t="s">
        <v>10</v>
      </c>
      <c r="R2463" t="n">
        <v>11400.0</v>
      </c>
      <c r="S2463" t="n">
        <v>0.0</v>
      </c>
      <c r="T2463" t="s">
        <v>9</v>
      </c>
      <c r="U2463" t="s">
        <v>854</v>
      </c>
      <c r="V2463"/>
    </row>
    <row r="2464">
      <c r="A2464" t="s">
        <v>2173</v>
      </c>
      <c r="B2464"/>
      <c r="C2464" t="s">
        <v>3636</v>
      </c>
      <c r="D2464" t="s">
        <v>4</v>
      </c>
      <c r="E2464" t="s">
        <v>2092</v>
      </c>
      <c r="F2464" t="s">
        <v>3637</v>
      </c>
      <c r="G2464" t="s">
        <v>974</v>
      </c>
      <c r="H2464" t="n">
        <v>173.8</v>
      </c>
      <c r="I2464">
        <f>SUM(H2465:H2466)</f>
      </c>
      <c r="J2464">
        <f>I2465+47.4</f>
      </c>
      <c r="K2464"/>
      <c r="L2464"/>
      <c r="M2464"/>
      <c r="N2464" t="s">
        <v>19</v>
      </c>
      <c r="O2464" t="s">
        <v>9</v>
      </c>
      <c r="P2464"/>
      <c r="Q2464" t="s">
        <v>10</v>
      </c>
      <c r="R2464" t="n">
        <v>12000.0</v>
      </c>
      <c r="S2464" t="n">
        <v>0.0</v>
      </c>
      <c r="T2464" t="s">
        <v>9</v>
      </c>
      <c r="U2464" t="s">
        <v>854</v>
      </c>
      <c r="V2464"/>
    </row>
    <row r="2465">
      <c r="A2465" t="s">
        <v>2173</v>
      </c>
      <c r="B2465"/>
      <c r="C2465"/>
      <c r="D2465"/>
      <c r="E2465"/>
      <c r="F2465" t="s">
        <v>3638</v>
      </c>
      <c r="G2465" t="s">
        <v>974</v>
      </c>
      <c r="H2465" t="n">
        <v>172.2</v>
      </c>
      <c r="I2465"/>
      <c r="J2465"/>
      <c r="K2465"/>
      <c r="L2465"/>
      <c r="M2465"/>
      <c r="N2465" t="s">
        <v>19</v>
      </c>
      <c r="O2465" t="s">
        <v>9</v>
      </c>
      <c r="P2465"/>
      <c r="Q2465" t="s">
        <v>10</v>
      </c>
      <c r="R2465" t="n">
        <v>11900.0</v>
      </c>
      <c r="S2465" t="n">
        <v>0.0</v>
      </c>
      <c r="T2465" t="s">
        <v>9</v>
      </c>
      <c r="U2465" t="s">
        <v>854</v>
      </c>
      <c r="V2465"/>
    </row>
    <row r="2466">
      <c r="A2466" t="s">
        <v>2173</v>
      </c>
      <c r="B2466"/>
      <c r="C2466" t="s">
        <v>3639</v>
      </c>
      <c r="D2466" t="s">
        <v>4</v>
      </c>
      <c r="E2466" t="s">
        <v>23</v>
      </c>
      <c r="F2466" t="s">
        <v>3640</v>
      </c>
      <c r="G2466" t="s">
        <v>719</v>
      </c>
      <c r="H2466" t="n">
        <v>120.4</v>
      </c>
      <c r="I2466">
        <f>SUM(H2467:H2468)</f>
      </c>
      <c r="J2466">
        <f>I2467+48.1</f>
      </c>
      <c r="K2466"/>
      <c r="L2466"/>
      <c r="M2466"/>
      <c r="N2466" t="s">
        <v>19</v>
      </c>
      <c r="O2466" t="s">
        <v>9</v>
      </c>
      <c r="P2466"/>
      <c r="Q2466" t="s">
        <v>10</v>
      </c>
      <c r="R2466" t="n">
        <v>12100.0</v>
      </c>
      <c r="S2466" t="n">
        <v>0.0</v>
      </c>
      <c r="T2466" t="s">
        <v>9</v>
      </c>
      <c r="U2466" t="s">
        <v>854</v>
      </c>
      <c r="V2466"/>
    </row>
    <row r="2467">
      <c r="A2467" t="s">
        <v>2173</v>
      </c>
      <c r="B2467"/>
      <c r="C2467"/>
      <c r="D2467"/>
      <c r="E2467"/>
      <c r="F2467" t="s">
        <v>3641</v>
      </c>
      <c r="G2467" t="s">
        <v>719</v>
      </c>
      <c r="H2467" t="n">
        <v>115.6</v>
      </c>
      <c r="I2467"/>
      <c r="J2467"/>
      <c r="K2467"/>
      <c r="L2467"/>
      <c r="M2467"/>
      <c r="N2467" t="s">
        <v>19</v>
      </c>
      <c r="O2467" t="s">
        <v>9</v>
      </c>
      <c r="P2467"/>
      <c r="Q2467" t="s">
        <v>10</v>
      </c>
      <c r="R2467" t="n">
        <v>11600.0</v>
      </c>
      <c r="S2467" t="n">
        <v>0.0</v>
      </c>
      <c r="T2467" t="s">
        <v>9</v>
      </c>
      <c r="U2467" t="s">
        <v>854</v>
      </c>
      <c r="V2467"/>
    </row>
    <row r="2468">
      <c r="A2468" t="s">
        <v>2173</v>
      </c>
      <c r="B2468"/>
      <c r="C2468" t="s">
        <v>3642</v>
      </c>
      <c r="D2468" t="s">
        <v>4</v>
      </c>
      <c r="E2468" t="s">
        <v>23</v>
      </c>
      <c r="F2468" t="s">
        <v>3643</v>
      </c>
      <c r="G2468" t="s">
        <v>1010</v>
      </c>
      <c r="H2468" t="n">
        <v>127.8</v>
      </c>
      <c r="I2468">
        <f>SUM(H2469:H2470)</f>
      </c>
      <c r="J2468">
        <f>I2469+48.5</f>
      </c>
      <c r="K2468"/>
      <c r="L2468"/>
      <c r="M2468"/>
      <c r="N2468" t="s">
        <v>19</v>
      </c>
      <c r="O2468" t="s">
        <v>9</v>
      </c>
      <c r="P2468"/>
      <c r="Q2468" t="s">
        <v>10</v>
      </c>
      <c r="R2468" t="n">
        <v>12000.0</v>
      </c>
      <c r="S2468" t="n">
        <v>0.0</v>
      </c>
      <c r="T2468" t="s">
        <v>9</v>
      </c>
      <c r="U2468" t="s">
        <v>854</v>
      </c>
      <c r="V2468"/>
    </row>
    <row r="2469">
      <c r="A2469" t="s">
        <v>2173</v>
      </c>
      <c r="B2469"/>
      <c r="C2469"/>
      <c r="D2469"/>
      <c r="E2469"/>
      <c r="F2469" t="s">
        <v>3644</v>
      </c>
      <c r="G2469" t="s">
        <v>1010</v>
      </c>
      <c r="H2469" t="n">
        <v>124.6</v>
      </c>
      <c r="I2469"/>
      <c r="J2469"/>
      <c r="K2469"/>
      <c r="L2469"/>
      <c r="M2469"/>
      <c r="N2469" t="s">
        <v>19</v>
      </c>
      <c r="O2469" t="s">
        <v>9</v>
      </c>
      <c r="P2469"/>
      <c r="Q2469" t="s">
        <v>10</v>
      </c>
      <c r="R2469" t="n">
        <v>11700.0</v>
      </c>
      <c r="S2469" t="n">
        <v>0.0</v>
      </c>
      <c r="T2469" t="s">
        <v>9</v>
      </c>
      <c r="U2469" t="s">
        <v>854</v>
      </c>
      <c r="V2469"/>
    </row>
    <row r="2470">
      <c r="A2470" t="s">
        <v>2173</v>
      </c>
      <c r="B2470"/>
      <c r="C2470" t="s">
        <v>3645</v>
      </c>
      <c r="D2470" t="s">
        <v>4</v>
      </c>
      <c r="E2470" t="s">
        <v>2084</v>
      </c>
      <c r="F2470" t="s">
        <v>3646</v>
      </c>
      <c r="G2470" t="s">
        <v>3647</v>
      </c>
      <c r="H2470" t="n">
        <v>167.6</v>
      </c>
      <c r="I2470">
        <f>SUM(H2471:H2472)</f>
      </c>
      <c r="J2470">
        <f>I2471+61.6</f>
      </c>
      <c r="K2470"/>
      <c r="L2470"/>
      <c r="M2470"/>
      <c r="N2470" t="s">
        <v>19</v>
      </c>
      <c r="O2470" t="s">
        <v>9</v>
      </c>
      <c r="P2470"/>
      <c r="Q2470" t="s">
        <v>10</v>
      </c>
      <c r="R2470" t="n">
        <v>11300.0</v>
      </c>
      <c r="S2470" t="n">
        <v>1.0</v>
      </c>
      <c r="T2470" t="s">
        <v>9</v>
      </c>
      <c r="U2470" t="s">
        <v>854</v>
      </c>
      <c r="V2470"/>
    </row>
    <row r="2471">
      <c r="A2471" t="s">
        <v>2173</v>
      </c>
      <c r="B2471"/>
      <c r="C2471"/>
      <c r="D2471"/>
      <c r="E2471"/>
      <c r="F2471" t="s">
        <v>3648</v>
      </c>
      <c r="G2471" t="s">
        <v>3647</v>
      </c>
      <c r="H2471" t="n">
        <v>173.0</v>
      </c>
      <c r="I2471"/>
      <c r="J2471"/>
      <c r="K2471"/>
      <c r="L2471"/>
      <c r="M2471"/>
      <c r="N2471" t="s">
        <v>19</v>
      </c>
      <c r="O2471" t="s">
        <v>9</v>
      </c>
      <c r="P2471"/>
      <c r="Q2471" t="s">
        <v>10</v>
      </c>
      <c r="R2471" t="n">
        <v>11600.0</v>
      </c>
      <c r="S2471" t="n">
        <v>0.0</v>
      </c>
      <c r="T2471" t="s">
        <v>9</v>
      </c>
      <c r="U2471" t="s">
        <v>854</v>
      </c>
      <c r="V2471"/>
    </row>
    <row r="2472">
      <c r="A2472" t="s">
        <v>2173</v>
      </c>
      <c r="B2472"/>
      <c r="C2472" t="s">
        <v>3649</v>
      </c>
      <c r="D2472" t="s">
        <v>4</v>
      </c>
      <c r="E2472" t="s">
        <v>3650</v>
      </c>
      <c r="F2472" t="s">
        <v>3651</v>
      </c>
      <c r="G2472" t="s">
        <v>3652</v>
      </c>
      <c r="H2472" t="n">
        <v>150.8</v>
      </c>
      <c r="I2472">
        <f>SUM(H2473:H2474)</f>
      </c>
      <c r="J2472">
        <f>I2473+57.9</f>
      </c>
      <c r="K2472"/>
      <c r="L2472"/>
      <c r="M2472"/>
      <c r="N2472" t="s">
        <v>19</v>
      </c>
      <c r="O2472" t="s">
        <v>9</v>
      </c>
      <c r="P2472"/>
      <c r="Q2472" t="s">
        <v>10</v>
      </c>
      <c r="R2472" t="n">
        <v>12000.0</v>
      </c>
      <c r="S2472" t="n">
        <v>0.0</v>
      </c>
      <c r="T2472" t="s">
        <v>9</v>
      </c>
      <c r="U2472" t="s">
        <v>854</v>
      </c>
      <c r="V2472"/>
    </row>
    <row r="2473">
      <c r="A2473" t="s">
        <v>2173</v>
      </c>
      <c r="B2473"/>
      <c r="C2473"/>
      <c r="D2473"/>
      <c r="E2473"/>
      <c r="F2473" t="s">
        <v>3653</v>
      </c>
      <c r="G2473" t="s">
        <v>3652</v>
      </c>
      <c r="H2473" t="n">
        <v>147.8</v>
      </c>
      <c r="I2473"/>
      <c r="J2473"/>
      <c r="K2473"/>
      <c r="L2473"/>
      <c r="M2473"/>
      <c r="N2473" t="s">
        <v>19</v>
      </c>
      <c r="O2473" t="s">
        <v>9</v>
      </c>
      <c r="P2473"/>
      <c r="Q2473" t="s">
        <v>10</v>
      </c>
      <c r="R2473" t="n">
        <v>11800.0</v>
      </c>
      <c r="S2473" t="n">
        <v>0.0</v>
      </c>
      <c r="T2473" t="s">
        <v>9</v>
      </c>
      <c r="U2473" t="s">
        <v>854</v>
      </c>
      <c r="V2473"/>
    </row>
    <row r="2474">
      <c r="A2474" t="s">
        <v>2173</v>
      </c>
      <c r="B2474"/>
      <c r="C2474" t="s">
        <v>3654</v>
      </c>
      <c r="D2474" t="s">
        <v>4</v>
      </c>
      <c r="E2474" t="s">
        <v>2084</v>
      </c>
      <c r="F2474" t="s">
        <v>3655</v>
      </c>
      <c r="G2474" t="s">
        <v>3647</v>
      </c>
      <c r="H2474" t="n">
        <v>183.4</v>
      </c>
      <c r="I2474">
        <f>SUM(H2475:H2476)</f>
      </c>
      <c r="J2474">
        <f>I2475+61.6</f>
      </c>
      <c r="K2474"/>
      <c r="L2474"/>
      <c r="M2474"/>
      <c r="N2474" t="s">
        <v>19</v>
      </c>
      <c r="O2474" t="s">
        <v>9</v>
      </c>
      <c r="P2474"/>
      <c r="Q2474" t="s">
        <v>10</v>
      </c>
      <c r="R2474" t="n">
        <v>12300.0</v>
      </c>
      <c r="S2474" t="n">
        <v>1.0</v>
      </c>
      <c r="T2474" t="s">
        <v>9</v>
      </c>
      <c r="U2474" t="s">
        <v>854</v>
      </c>
      <c r="V2474"/>
    </row>
    <row r="2475">
      <c r="A2475" t="s">
        <v>2173</v>
      </c>
      <c r="B2475"/>
      <c r="C2475"/>
      <c r="D2475"/>
      <c r="E2475"/>
      <c r="F2475" t="s">
        <v>3656</v>
      </c>
      <c r="G2475" t="s">
        <v>3647</v>
      </c>
      <c r="H2475" t="n">
        <v>174.4</v>
      </c>
      <c r="I2475"/>
      <c r="J2475"/>
      <c r="K2475"/>
      <c r="L2475"/>
      <c r="M2475"/>
      <c r="N2475" t="s">
        <v>19</v>
      </c>
      <c r="O2475" t="s">
        <v>9</v>
      </c>
      <c r="P2475"/>
      <c r="Q2475" t="s">
        <v>10</v>
      </c>
      <c r="R2475" t="n">
        <v>11700.0</v>
      </c>
      <c r="S2475" t="n">
        <v>0.0</v>
      </c>
      <c r="T2475" t="s">
        <v>9</v>
      </c>
      <c r="U2475" t="s">
        <v>854</v>
      </c>
      <c r="V2475"/>
    </row>
    <row r="2476">
      <c r="A2476" t="s">
        <v>2173</v>
      </c>
      <c r="B2476"/>
      <c r="C2476" t="s">
        <v>3657</v>
      </c>
      <c r="D2476" t="s">
        <v>4</v>
      </c>
      <c r="E2476" t="s">
        <v>1689</v>
      </c>
      <c r="F2476" t="s">
        <v>3658</v>
      </c>
      <c r="G2476" t="s">
        <v>3500</v>
      </c>
      <c r="H2476" t="n">
        <v>240.0</v>
      </c>
      <c r="I2476">
        <f>SUM(H2477:H2478)</f>
      </c>
      <c r="J2476">
        <f>I2477+63.8</f>
      </c>
      <c r="K2476"/>
      <c r="L2476"/>
      <c r="M2476"/>
      <c r="N2476" t="s">
        <v>19</v>
      </c>
      <c r="O2476" t="s">
        <v>9</v>
      </c>
      <c r="P2476"/>
      <c r="Q2476" t="s">
        <v>10</v>
      </c>
      <c r="R2476" t="n">
        <v>12200.0</v>
      </c>
      <c r="S2476" t="n">
        <v>0.0</v>
      </c>
      <c r="T2476" t="s">
        <v>9</v>
      </c>
      <c r="U2476" t="s">
        <v>854</v>
      </c>
      <c r="V2476"/>
    </row>
    <row r="2477">
      <c r="A2477" t="s">
        <v>2173</v>
      </c>
      <c r="B2477"/>
      <c r="C2477"/>
      <c r="D2477"/>
      <c r="E2477"/>
      <c r="F2477" t="s">
        <v>3659</v>
      </c>
      <c r="G2477" t="s">
        <v>3500</v>
      </c>
      <c r="H2477" t="n">
        <v>238.2</v>
      </c>
      <c r="I2477"/>
      <c r="J2477"/>
      <c r="K2477"/>
      <c r="L2477"/>
      <c r="M2477"/>
      <c r="N2477" t="s">
        <v>19</v>
      </c>
      <c r="O2477" t="s">
        <v>9</v>
      </c>
      <c r="P2477"/>
      <c r="Q2477" t="s">
        <v>10</v>
      </c>
      <c r="R2477" t="n">
        <v>12100.0</v>
      </c>
      <c r="S2477" t="n">
        <v>0.0</v>
      </c>
      <c r="T2477" t="s">
        <v>9</v>
      </c>
      <c r="U2477" t="s">
        <v>854</v>
      </c>
      <c r="V2477"/>
    </row>
    <row r="2478">
      <c r="A2478" t="s">
        <v>2173</v>
      </c>
      <c r="B2478"/>
      <c r="C2478" t="s">
        <v>3660</v>
      </c>
      <c r="D2478" t="s">
        <v>4</v>
      </c>
      <c r="E2478" t="s">
        <v>1689</v>
      </c>
      <c r="F2478" t="s">
        <v>3661</v>
      </c>
      <c r="G2478" t="s">
        <v>3500</v>
      </c>
      <c r="H2478" t="n">
        <v>240.2</v>
      </c>
      <c r="I2478">
        <f>SUM(H2479:H2480)</f>
      </c>
      <c r="J2478">
        <f>I2479+63.8</f>
      </c>
      <c r="K2478"/>
      <c r="L2478"/>
      <c r="M2478"/>
      <c r="N2478" t="s">
        <v>19</v>
      </c>
      <c r="O2478" t="s">
        <v>9</v>
      </c>
      <c r="P2478"/>
      <c r="Q2478" t="s">
        <v>10</v>
      </c>
      <c r="R2478" t="n">
        <v>12200.0</v>
      </c>
      <c r="S2478" t="n">
        <v>1.0</v>
      </c>
      <c r="T2478" t="s">
        <v>9</v>
      </c>
      <c r="U2478" t="s">
        <v>854</v>
      </c>
      <c r="V2478"/>
    </row>
    <row r="2479">
      <c r="A2479" t="s">
        <v>2173</v>
      </c>
      <c r="B2479"/>
      <c r="C2479"/>
      <c r="D2479"/>
      <c r="E2479"/>
      <c r="F2479" t="s">
        <v>3662</v>
      </c>
      <c r="G2479" t="s">
        <v>3500</v>
      </c>
      <c r="H2479" t="n">
        <v>244.2</v>
      </c>
      <c r="I2479"/>
      <c r="J2479"/>
      <c r="K2479"/>
      <c r="L2479"/>
      <c r="M2479"/>
      <c r="N2479" t="s">
        <v>19</v>
      </c>
      <c r="O2479" t="s">
        <v>9</v>
      </c>
      <c r="P2479"/>
      <c r="Q2479" t="s">
        <v>10</v>
      </c>
      <c r="R2479" t="n">
        <v>12400.0</v>
      </c>
      <c r="S2479" t="n">
        <v>1.0</v>
      </c>
      <c r="T2479" t="s">
        <v>9</v>
      </c>
      <c r="U2479" t="s">
        <v>854</v>
      </c>
      <c r="V2479"/>
    </row>
    <row r="2480">
      <c r="A2480" t="s">
        <v>2173</v>
      </c>
      <c r="B2480"/>
      <c r="C2480" t="s">
        <v>3663</v>
      </c>
      <c r="D2480" t="s">
        <v>4</v>
      </c>
      <c r="E2480" t="s">
        <v>1689</v>
      </c>
      <c r="F2480" t="s">
        <v>3664</v>
      </c>
      <c r="G2480" t="s">
        <v>3500</v>
      </c>
      <c r="H2480" t="n">
        <v>239.2</v>
      </c>
      <c r="I2480">
        <f>SUM(H2481:H2482)</f>
      </c>
      <c r="J2480">
        <f>I2481+63.8</f>
      </c>
      <c r="K2480"/>
      <c r="L2480"/>
      <c r="M2480"/>
      <c r="N2480" t="s">
        <v>19</v>
      </c>
      <c r="O2480" t="s">
        <v>9</v>
      </c>
      <c r="P2480"/>
      <c r="Q2480" t="s">
        <v>10</v>
      </c>
      <c r="R2480" t="n">
        <v>12100.0</v>
      </c>
      <c r="S2480" t="n">
        <v>0.0</v>
      </c>
      <c r="T2480" t="s">
        <v>9</v>
      </c>
      <c r="U2480" t="s">
        <v>854</v>
      </c>
      <c r="V2480"/>
    </row>
    <row r="2481">
      <c r="A2481" t="s">
        <v>2173</v>
      </c>
      <c r="B2481"/>
      <c r="C2481"/>
      <c r="D2481"/>
      <c r="E2481"/>
      <c r="F2481" t="s">
        <v>3665</v>
      </c>
      <c r="G2481" t="s">
        <v>3500</v>
      </c>
      <c r="H2481" t="n">
        <v>243.2</v>
      </c>
      <c r="I2481"/>
      <c r="J2481"/>
      <c r="K2481"/>
      <c r="L2481"/>
      <c r="M2481"/>
      <c r="N2481" t="s">
        <v>19</v>
      </c>
      <c r="O2481" t="s">
        <v>9</v>
      </c>
      <c r="P2481"/>
      <c r="Q2481" t="s">
        <v>10</v>
      </c>
      <c r="R2481" t="n">
        <v>12300.0</v>
      </c>
      <c r="S2481" t="n">
        <v>0.0</v>
      </c>
      <c r="T2481" t="s">
        <v>9</v>
      </c>
      <c r="U2481" t="s">
        <v>854</v>
      </c>
      <c r="V2481"/>
    </row>
    <row r="2482">
      <c r="A2482" t="s">
        <v>2173</v>
      </c>
      <c r="B2482" t="n">
        <v>45502.0</v>
      </c>
      <c r="C2482" t="s">
        <v>3666</v>
      </c>
      <c r="D2482" t="s">
        <v>4</v>
      </c>
      <c r="E2482" t="s">
        <v>2815</v>
      </c>
      <c r="F2482" t="s">
        <v>3667</v>
      </c>
      <c r="G2482" t="s">
        <v>3668</v>
      </c>
      <c r="H2482" t="n">
        <v>203.8</v>
      </c>
      <c r="I2482">
        <f>SUM(H2483:H2484)</f>
      </c>
      <c r="J2482">
        <f>I2483+58.2</f>
      </c>
      <c r="K2482"/>
      <c r="L2482"/>
      <c r="M2482"/>
      <c r="N2482" t="s">
        <v>19</v>
      </c>
      <c r="O2482" t="s">
        <v>9</v>
      </c>
      <c r="P2482"/>
      <c r="Q2482" t="s">
        <v>10</v>
      </c>
      <c r="R2482" t="n">
        <v>12300.0</v>
      </c>
      <c r="S2482" t="n">
        <v>0.0</v>
      </c>
      <c r="T2482" t="s">
        <v>9</v>
      </c>
      <c r="U2482" t="s">
        <v>854</v>
      </c>
      <c r="V2482"/>
    </row>
    <row r="2483">
      <c r="A2483" t="s">
        <v>2173</v>
      </c>
      <c r="B2483"/>
      <c r="C2483"/>
      <c r="D2483"/>
      <c r="E2483"/>
      <c r="F2483" t="s">
        <v>3669</v>
      </c>
      <c r="G2483" t="s">
        <v>3668</v>
      </c>
      <c r="H2483" t="n">
        <v>185.4</v>
      </c>
      <c r="I2483"/>
      <c r="J2483"/>
      <c r="K2483"/>
      <c r="L2483"/>
      <c r="M2483"/>
      <c r="N2483" t="s">
        <v>19</v>
      </c>
      <c r="O2483" t="s">
        <v>9</v>
      </c>
      <c r="P2483"/>
      <c r="Q2483" t="s">
        <v>10</v>
      </c>
      <c r="R2483" t="n">
        <v>11100.0</v>
      </c>
      <c r="S2483" t="n">
        <v>0.0</v>
      </c>
      <c r="T2483" t="s">
        <v>9</v>
      </c>
      <c r="U2483" t="s">
        <v>854</v>
      </c>
      <c r="V2483"/>
    </row>
    <row r="2484">
      <c r="A2484" t="s">
        <v>2173</v>
      </c>
      <c r="B2484"/>
      <c r="C2484" t="s">
        <v>3670</v>
      </c>
      <c r="D2484" t="s">
        <v>4</v>
      </c>
      <c r="E2484" t="s">
        <v>3671</v>
      </c>
      <c r="F2484" t="s">
        <v>3672</v>
      </c>
      <c r="G2484" t="s">
        <v>3673</v>
      </c>
      <c r="H2484" t="n">
        <v>126.8</v>
      </c>
      <c r="I2484">
        <f>SUM(H2485:H2488)</f>
      </c>
      <c r="J2484">
        <f>I2485+60.6</f>
      </c>
      <c r="K2484"/>
      <c r="L2484"/>
      <c r="M2484"/>
      <c r="N2484" t="s">
        <v>19</v>
      </c>
      <c r="O2484" t="s">
        <v>9</v>
      </c>
      <c r="P2484"/>
      <c r="Q2484" t="s">
        <v>10</v>
      </c>
      <c r="R2484" t="n">
        <v>11300.0</v>
      </c>
      <c r="S2484" t="n">
        <v>0.0</v>
      </c>
      <c r="T2484" t="s">
        <v>9</v>
      </c>
      <c r="U2484" t="s">
        <v>854</v>
      </c>
      <c r="V2484"/>
    </row>
    <row r="2485">
      <c r="A2485" t="s">
        <v>2173</v>
      </c>
      <c r="B2485"/>
      <c r="C2485"/>
      <c r="D2485"/>
      <c r="E2485"/>
      <c r="F2485" t="s">
        <v>3674</v>
      </c>
      <c r="G2485" t="s">
        <v>3673</v>
      </c>
      <c r="H2485" t="n">
        <v>136.6</v>
      </c>
      <c r="I2485"/>
      <c r="J2485"/>
      <c r="K2485"/>
      <c r="L2485"/>
      <c r="M2485"/>
      <c r="N2485" t="s">
        <v>19</v>
      </c>
      <c r="O2485" t="s">
        <v>9</v>
      </c>
      <c r="P2485"/>
      <c r="Q2485" t="s">
        <v>10</v>
      </c>
      <c r="R2485" t="n">
        <v>12100.0</v>
      </c>
      <c r="S2485" t="n">
        <v>0.0</v>
      </c>
      <c r="T2485" t="s">
        <v>9</v>
      </c>
      <c r="U2485" t="s">
        <v>854</v>
      </c>
      <c r="V2485"/>
    </row>
    <row r="2486">
      <c r="A2486" t="s">
        <v>2173</v>
      </c>
      <c r="B2486"/>
      <c r="C2486"/>
      <c r="D2486"/>
      <c r="E2486"/>
      <c r="F2486" t="s">
        <v>3675</v>
      </c>
      <c r="G2486" t="s">
        <v>3673</v>
      </c>
      <c r="H2486" t="n">
        <v>125.2</v>
      </c>
      <c r="I2486"/>
      <c r="J2486"/>
      <c r="K2486"/>
      <c r="L2486"/>
      <c r="M2486"/>
      <c r="N2486" t="s">
        <v>19</v>
      </c>
      <c r="O2486" t="s">
        <v>9</v>
      </c>
      <c r="P2486"/>
      <c r="Q2486" t="s">
        <v>10</v>
      </c>
      <c r="R2486" t="n">
        <v>11100.0</v>
      </c>
      <c r="S2486" t="n">
        <v>1.0</v>
      </c>
      <c r="T2486" t="s">
        <v>9</v>
      </c>
      <c r="U2486" t="s">
        <v>854</v>
      </c>
      <c r="V2486"/>
    </row>
    <row r="2487">
      <c r="A2487" t="s">
        <v>2173</v>
      </c>
      <c r="B2487"/>
      <c r="C2487"/>
      <c r="D2487"/>
      <c r="E2487"/>
      <c r="F2487" t="s">
        <v>3676</v>
      </c>
      <c r="G2487" t="s">
        <v>3673</v>
      </c>
      <c r="H2487" t="n">
        <v>127.4</v>
      </c>
      <c r="I2487"/>
      <c r="J2487"/>
      <c r="K2487"/>
      <c r="L2487"/>
      <c r="M2487"/>
      <c r="N2487" t="s">
        <v>19</v>
      </c>
      <c r="O2487" t="s">
        <v>9</v>
      </c>
      <c r="P2487"/>
      <c r="Q2487" t="s">
        <v>10</v>
      </c>
      <c r="R2487" t="n">
        <v>11300.0</v>
      </c>
      <c r="S2487" t="n">
        <v>1.0</v>
      </c>
      <c r="T2487" t="s">
        <v>9</v>
      </c>
      <c r="U2487" t="s">
        <v>854</v>
      </c>
      <c r="V2487"/>
    </row>
    <row r="2488">
      <c r="A2488" t="s">
        <v>2173</v>
      </c>
      <c r="B2488"/>
      <c r="C2488" t="s">
        <v>3677</v>
      </c>
      <c r="D2488" t="s">
        <v>4</v>
      </c>
      <c r="E2488" t="s">
        <v>3671</v>
      </c>
      <c r="F2488" t="s">
        <v>3678</v>
      </c>
      <c r="G2488" t="s">
        <v>3673</v>
      </c>
      <c r="H2488" t="n">
        <v>139.2</v>
      </c>
      <c r="I2488">
        <f>SUM(H2489:H2492)</f>
      </c>
      <c r="J2488">
        <f>I2489+60.6</f>
      </c>
      <c r="K2488"/>
      <c r="L2488"/>
      <c r="M2488"/>
      <c r="N2488" t="s">
        <v>19</v>
      </c>
      <c r="O2488" t="s">
        <v>9</v>
      </c>
      <c r="P2488"/>
      <c r="Q2488" t="s">
        <v>10</v>
      </c>
      <c r="R2488" t="n">
        <v>12400.0</v>
      </c>
      <c r="S2488" t="n">
        <v>0.0</v>
      </c>
      <c r="T2488" t="s">
        <v>9</v>
      </c>
      <c r="U2488" t="s">
        <v>854</v>
      </c>
      <c r="V2488"/>
    </row>
    <row r="2489">
      <c r="A2489" t="s">
        <v>2173</v>
      </c>
      <c r="B2489"/>
      <c r="C2489"/>
      <c r="D2489"/>
      <c r="E2489"/>
      <c r="F2489" t="s">
        <v>3679</v>
      </c>
      <c r="G2489" t="s">
        <v>3673</v>
      </c>
      <c r="H2489" t="n">
        <v>136.8</v>
      </c>
      <c r="I2489"/>
      <c r="J2489"/>
      <c r="K2489"/>
      <c r="L2489"/>
      <c r="M2489"/>
      <c r="N2489" t="s">
        <v>19</v>
      </c>
      <c r="O2489" t="s">
        <v>9</v>
      </c>
      <c r="P2489"/>
      <c r="Q2489" t="s">
        <v>10</v>
      </c>
      <c r="R2489" t="n">
        <v>12100.0</v>
      </c>
      <c r="S2489" t="n">
        <v>0.0</v>
      </c>
      <c r="T2489" t="s">
        <v>9</v>
      </c>
      <c r="U2489" t="s">
        <v>854</v>
      </c>
      <c r="V2489"/>
    </row>
    <row r="2490">
      <c r="A2490" t="s">
        <v>2173</v>
      </c>
      <c r="B2490"/>
      <c r="C2490"/>
      <c r="D2490"/>
      <c r="E2490"/>
      <c r="F2490" t="s">
        <v>3680</v>
      </c>
      <c r="G2490" t="s">
        <v>3673</v>
      </c>
      <c r="H2490" t="n">
        <v>129.6</v>
      </c>
      <c r="I2490"/>
      <c r="J2490"/>
      <c r="K2490"/>
      <c r="L2490"/>
      <c r="M2490"/>
      <c r="N2490" t="s">
        <v>19</v>
      </c>
      <c r="O2490" t="s">
        <v>9</v>
      </c>
      <c r="P2490"/>
      <c r="Q2490" t="s">
        <v>10</v>
      </c>
      <c r="R2490" t="n">
        <v>11500.0</v>
      </c>
      <c r="S2490" t="n">
        <v>0.0</v>
      </c>
      <c r="T2490" t="s">
        <v>9</v>
      </c>
      <c r="U2490" t="s">
        <v>854</v>
      </c>
      <c r="V2490"/>
    </row>
    <row r="2491">
      <c r="A2491" t="s">
        <v>2173</v>
      </c>
      <c r="B2491"/>
      <c r="C2491"/>
      <c r="D2491"/>
      <c r="E2491"/>
      <c r="F2491" t="s">
        <v>3681</v>
      </c>
      <c r="G2491" t="s">
        <v>3673</v>
      </c>
      <c r="H2491" t="n">
        <v>134.8</v>
      </c>
      <c r="I2491"/>
      <c r="J2491"/>
      <c r="K2491"/>
      <c r="L2491"/>
      <c r="M2491"/>
      <c r="N2491" t="s">
        <v>19</v>
      </c>
      <c r="O2491" t="s">
        <v>9</v>
      </c>
      <c r="P2491"/>
      <c r="Q2491" t="s">
        <v>10</v>
      </c>
      <c r="R2491" t="n">
        <v>12000.0</v>
      </c>
      <c r="S2491" t="n">
        <v>0.0</v>
      </c>
      <c r="T2491" t="s">
        <v>9</v>
      </c>
      <c r="U2491" t="s">
        <v>854</v>
      </c>
      <c r="V2491"/>
    </row>
    <row r="2492">
      <c r="A2492" t="s">
        <v>2173</v>
      </c>
      <c r="B2492"/>
      <c r="C2492" t="s">
        <v>3682</v>
      </c>
      <c r="D2492" t="s">
        <v>4</v>
      </c>
      <c r="E2492" t="s">
        <v>3683</v>
      </c>
      <c r="F2492" t="s">
        <v>3684</v>
      </c>
      <c r="G2492" t="s">
        <v>3673</v>
      </c>
      <c r="H2492" t="n">
        <v>136.4</v>
      </c>
      <c r="I2492">
        <f>SUM(H2493:H2494)</f>
      </c>
      <c r="J2492">
        <f>I2493+55.5</f>
      </c>
      <c r="K2492"/>
      <c r="L2492"/>
      <c r="M2492"/>
      <c r="N2492" t="s">
        <v>19</v>
      </c>
      <c r="O2492" t="s">
        <v>9</v>
      </c>
      <c r="P2492"/>
      <c r="Q2492" t="s">
        <v>10</v>
      </c>
      <c r="R2492" t="n">
        <v>12100.0</v>
      </c>
      <c r="S2492" t="n">
        <v>0.0</v>
      </c>
      <c r="T2492" t="s">
        <v>9</v>
      </c>
      <c r="U2492" t="s">
        <v>854</v>
      </c>
      <c r="V2492"/>
    </row>
    <row r="2493">
      <c r="A2493" t="s">
        <v>2173</v>
      </c>
      <c r="B2493"/>
      <c r="C2493"/>
      <c r="D2493"/>
      <c r="E2493"/>
      <c r="F2493" t="s">
        <v>3685</v>
      </c>
      <c r="G2493" t="s">
        <v>3673</v>
      </c>
      <c r="H2493" t="n">
        <v>138.4</v>
      </c>
      <c r="I2493"/>
      <c r="J2493"/>
      <c r="K2493"/>
      <c r="L2493"/>
      <c r="M2493"/>
      <c r="N2493" t="s">
        <v>19</v>
      </c>
      <c r="O2493" t="s">
        <v>9</v>
      </c>
      <c r="P2493"/>
      <c r="Q2493" t="s">
        <v>10</v>
      </c>
      <c r="R2493" t="n">
        <v>12300.0</v>
      </c>
      <c r="S2493" t="n">
        <v>0.0</v>
      </c>
      <c r="T2493" t="s">
        <v>9</v>
      </c>
      <c r="U2493" t="s">
        <v>854</v>
      </c>
      <c r="V2493"/>
    </row>
    <row r="2494">
      <c r="A2494" t="s">
        <v>2173</v>
      </c>
      <c r="B2494"/>
      <c r="C2494" t="s">
        <v>3686</v>
      </c>
      <c r="D2494" t="s">
        <v>4</v>
      </c>
      <c r="E2494" t="s">
        <v>1880</v>
      </c>
      <c r="F2494" t="s">
        <v>3687</v>
      </c>
      <c r="G2494" t="s">
        <v>3688</v>
      </c>
      <c r="H2494" t="n">
        <v>252.3</v>
      </c>
      <c r="I2494">
        <f>SUM(H2495:H2496)</f>
      </c>
      <c r="J2494">
        <f>I2495+65.7</f>
      </c>
      <c r="K2494"/>
      <c r="L2494"/>
      <c r="M2494"/>
      <c r="N2494" t="s">
        <v>19</v>
      </c>
      <c r="O2494" t="s">
        <v>9</v>
      </c>
      <c r="P2494"/>
      <c r="Q2494" t="s">
        <v>10</v>
      </c>
      <c r="R2494" t="n">
        <v>12100.0</v>
      </c>
      <c r="S2494" t="n">
        <v>1.0</v>
      </c>
      <c r="T2494" t="s">
        <v>9</v>
      </c>
      <c r="U2494" t="s">
        <v>854</v>
      </c>
      <c r="V2494"/>
    </row>
    <row r="2495">
      <c r="A2495" t="s">
        <v>2173</v>
      </c>
      <c r="B2495"/>
      <c r="C2495"/>
      <c r="D2495"/>
      <c r="E2495"/>
      <c r="F2495" t="s">
        <v>3689</v>
      </c>
      <c r="G2495" t="s">
        <v>3688</v>
      </c>
      <c r="H2495" t="n">
        <v>240.3</v>
      </c>
      <c r="I2495"/>
      <c r="J2495"/>
      <c r="K2495"/>
      <c r="L2495"/>
      <c r="M2495"/>
      <c r="N2495" t="s">
        <v>19</v>
      </c>
      <c r="O2495" t="s">
        <v>9</v>
      </c>
      <c r="P2495"/>
      <c r="Q2495" t="s">
        <v>10</v>
      </c>
      <c r="R2495" t="n">
        <v>11500.0</v>
      </c>
      <c r="S2495" t="n">
        <v>0.0</v>
      </c>
      <c r="T2495" t="s">
        <v>9</v>
      </c>
      <c r="U2495" t="s">
        <v>854</v>
      </c>
      <c r="V2495"/>
    </row>
    <row r="2496">
      <c r="A2496" t="s">
        <v>2173</v>
      </c>
      <c r="B2496"/>
      <c r="C2496" t="s">
        <v>3690</v>
      </c>
      <c r="D2496" t="s">
        <v>4</v>
      </c>
      <c r="E2496" t="s">
        <v>2084</v>
      </c>
      <c r="F2496" t="s">
        <v>3691</v>
      </c>
      <c r="G2496" t="s">
        <v>2086</v>
      </c>
      <c r="H2496" t="n">
        <v>177.5</v>
      </c>
      <c r="I2496">
        <f>SUM(H2497:H2498)</f>
      </c>
      <c r="J2496">
        <f>I2497+57.9</f>
      </c>
      <c r="K2496"/>
      <c r="L2496"/>
      <c r="M2496"/>
      <c r="N2496" t="s">
        <v>19</v>
      </c>
      <c r="O2496" t="s">
        <v>9</v>
      </c>
      <c r="P2496"/>
      <c r="Q2496" t="s">
        <v>10</v>
      </c>
      <c r="R2496" t="n">
        <v>12100.0</v>
      </c>
      <c r="S2496" t="n">
        <v>0.0</v>
      </c>
      <c r="T2496" t="s">
        <v>9</v>
      </c>
      <c r="U2496" t="s">
        <v>854</v>
      </c>
      <c r="V2496"/>
    </row>
    <row r="2497">
      <c r="A2497" t="s">
        <v>2173</v>
      </c>
      <c r="B2497"/>
      <c r="C2497"/>
      <c r="D2497"/>
      <c r="E2497"/>
      <c r="F2497" t="s">
        <v>3692</v>
      </c>
      <c r="G2497" t="s">
        <v>2086</v>
      </c>
      <c r="H2497" t="n">
        <v>180.1</v>
      </c>
      <c r="I2497"/>
      <c r="J2497"/>
      <c r="K2497"/>
      <c r="L2497"/>
      <c r="M2497"/>
      <c r="N2497" t="s">
        <v>19</v>
      </c>
      <c r="O2497" t="s">
        <v>9</v>
      </c>
      <c r="P2497"/>
      <c r="Q2497" t="s">
        <v>10</v>
      </c>
      <c r="R2497" t="n">
        <v>12300.0</v>
      </c>
      <c r="S2497" t="n">
        <v>1.0</v>
      </c>
      <c r="T2497" t="s">
        <v>9</v>
      </c>
      <c r="U2497" t="s">
        <v>854</v>
      </c>
      <c r="V2497"/>
    </row>
    <row r="2498">
      <c r="A2498" t="s">
        <v>2173</v>
      </c>
      <c r="B2498"/>
      <c r="C2498" t="s">
        <v>3693</v>
      </c>
      <c r="D2498" t="s">
        <v>4</v>
      </c>
      <c r="E2498" t="s">
        <v>1689</v>
      </c>
      <c r="F2498" t="s">
        <v>3694</v>
      </c>
      <c r="G2498" t="s">
        <v>1850</v>
      </c>
      <c r="H2498" t="n">
        <v>193.7</v>
      </c>
      <c r="I2498">
        <f>SUM(H2499:H2500)</f>
      </c>
      <c r="J2498">
        <f>I2499+64</f>
      </c>
      <c r="K2498"/>
      <c r="L2498"/>
      <c r="M2498"/>
      <c r="N2498" t="s">
        <v>19</v>
      </c>
      <c r="O2498" t="s">
        <v>9</v>
      </c>
      <c r="P2498"/>
      <c r="Q2498" t="s">
        <v>10</v>
      </c>
      <c r="R2498" t="n">
        <v>11900.0</v>
      </c>
      <c r="S2498" t="n">
        <v>0.0</v>
      </c>
      <c r="T2498" t="s">
        <v>9</v>
      </c>
      <c r="U2498" t="s">
        <v>854</v>
      </c>
      <c r="V2498"/>
    </row>
    <row r="2499">
      <c r="A2499" t="s">
        <v>2173</v>
      </c>
      <c r="B2499"/>
      <c r="C2499"/>
      <c r="D2499"/>
      <c r="E2499"/>
      <c r="F2499" t="s">
        <v>3695</v>
      </c>
      <c r="G2499" t="s">
        <v>1850</v>
      </c>
      <c r="H2499" t="n">
        <v>201.9</v>
      </c>
      <c r="I2499"/>
      <c r="J2499"/>
      <c r="K2499"/>
      <c r="L2499"/>
      <c r="M2499"/>
      <c r="N2499" t="s">
        <v>19</v>
      </c>
      <c r="O2499" t="s">
        <v>9</v>
      </c>
      <c r="P2499"/>
      <c r="Q2499" t="s">
        <v>10</v>
      </c>
      <c r="R2499" t="n">
        <v>12400.0</v>
      </c>
      <c r="S2499" t="n">
        <v>1.0</v>
      </c>
      <c r="T2499" t="s">
        <v>9</v>
      </c>
      <c r="U2499" t="s">
        <v>854</v>
      </c>
      <c r="V2499"/>
    </row>
    <row r="2500">
      <c r="A2500" t="s">
        <v>2173</v>
      </c>
      <c r="B2500"/>
      <c r="C2500" t="s">
        <v>3696</v>
      </c>
      <c r="D2500" t="s">
        <v>4</v>
      </c>
      <c r="E2500" t="s">
        <v>1927</v>
      </c>
      <c r="F2500" t="s">
        <v>3697</v>
      </c>
      <c r="G2500" t="s">
        <v>1022</v>
      </c>
      <c r="H2500" t="n">
        <v>118.9</v>
      </c>
      <c r="I2500">
        <f>SUM(H2501:H2502)</f>
      </c>
      <c r="J2500">
        <f>I2501+48.3</f>
      </c>
      <c r="K2500"/>
      <c r="L2500"/>
      <c r="M2500"/>
      <c r="N2500" t="s">
        <v>19</v>
      </c>
      <c r="O2500" t="s">
        <v>9</v>
      </c>
      <c r="P2500"/>
      <c r="Q2500" t="s">
        <v>10</v>
      </c>
      <c r="R2500" t="n">
        <v>12300.0</v>
      </c>
      <c r="S2500" t="n">
        <v>0.0</v>
      </c>
      <c r="T2500" t="s">
        <v>9</v>
      </c>
      <c r="U2500" t="s">
        <v>854</v>
      </c>
      <c r="V2500"/>
    </row>
    <row r="2501">
      <c r="A2501" t="s">
        <v>2173</v>
      </c>
      <c r="B2501"/>
      <c r="C2501"/>
      <c r="D2501"/>
      <c r="E2501"/>
      <c r="F2501" t="s">
        <v>3698</v>
      </c>
      <c r="G2501" t="s">
        <v>1022</v>
      </c>
      <c r="H2501" t="n">
        <v>117.3</v>
      </c>
      <c r="I2501"/>
      <c r="J2501"/>
      <c r="K2501"/>
      <c r="L2501"/>
      <c r="M2501"/>
      <c r="N2501" t="s">
        <v>19</v>
      </c>
      <c r="O2501" t="s">
        <v>9</v>
      </c>
      <c r="P2501"/>
      <c r="Q2501" t="s">
        <v>10</v>
      </c>
      <c r="R2501" t="n">
        <v>12200.0</v>
      </c>
      <c r="S2501" t="n">
        <v>0.0</v>
      </c>
      <c r="T2501" t="s">
        <v>9</v>
      </c>
      <c r="U2501" t="s">
        <v>854</v>
      </c>
      <c r="V2501"/>
    </row>
    <row r="2502">
      <c r="A2502" t="s">
        <v>2173</v>
      </c>
      <c r="B2502"/>
      <c r="C2502" t="s">
        <v>3699</v>
      </c>
      <c r="D2502" t="s">
        <v>4</v>
      </c>
      <c r="E2502" t="s">
        <v>2046</v>
      </c>
      <c r="F2502" t="s">
        <v>3700</v>
      </c>
      <c r="G2502" t="s">
        <v>57</v>
      </c>
      <c r="H2502" t="n">
        <v>113.0</v>
      </c>
      <c r="I2502">
        <f>SUM(H2503:H2504)</f>
      </c>
      <c r="J2502">
        <f>I2503+42.8</f>
      </c>
      <c r="K2502"/>
      <c r="L2502"/>
      <c r="M2502"/>
      <c r="N2502" t="s">
        <v>19</v>
      </c>
      <c r="O2502" t="s">
        <v>9</v>
      </c>
      <c r="P2502"/>
      <c r="Q2502" t="s">
        <v>10</v>
      </c>
      <c r="R2502" t="n">
        <v>12400.0</v>
      </c>
      <c r="S2502" t="n">
        <v>0.0</v>
      </c>
      <c r="T2502" t="s">
        <v>9</v>
      </c>
      <c r="U2502" t="s">
        <v>854</v>
      </c>
      <c r="V2502"/>
    </row>
    <row r="2503">
      <c r="A2503" t="s">
        <v>2173</v>
      </c>
      <c r="B2503"/>
      <c r="C2503"/>
      <c r="D2503"/>
      <c r="E2503"/>
      <c r="F2503" t="s">
        <v>3701</v>
      </c>
      <c r="G2503" t="s">
        <v>57</v>
      </c>
      <c r="H2503" t="n">
        <v>111.8</v>
      </c>
      <c r="I2503"/>
      <c r="J2503"/>
      <c r="K2503"/>
      <c r="L2503"/>
      <c r="M2503"/>
      <c r="N2503" t="s">
        <v>19</v>
      </c>
      <c r="O2503" t="s">
        <v>9</v>
      </c>
      <c r="P2503"/>
      <c r="Q2503" t="s">
        <v>10</v>
      </c>
      <c r="R2503" t="n">
        <v>12200.0</v>
      </c>
      <c r="S2503" t="n">
        <v>0.0</v>
      </c>
      <c r="T2503" t="s">
        <v>9</v>
      </c>
      <c r="U2503" t="s">
        <v>854</v>
      </c>
      <c r="V2503"/>
    </row>
    <row r="2504">
      <c r="A2504" t="s">
        <v>2173</v>
      </c>
      <c r="B2504"/>
      <c r="C2504" t="s">
        <v>3702</v>
      </c>
      <c r="D2504" t="s">
        <v>4</v>
      </c>
      <c r="E2504" t="s">
        <v>39</v>
      </c>
      <c r="F2504" t="s">
        <v>3703</v>
      </c>
      <c r="G2504" t="s">
        <v>41</v>
      </c>
      <c r="H2504" t="n">
        <v>140.4</v>
      </c>
      <c r="I2504">
        <f>SUM(H2505:H2506)</f>
      </c>
      <c r="J2504">
        <f>I2505+52.7</f>
      </c>
      <c r="K2504"/>
      <c r="L2504"/>
      <c r="M2504"/>
      <c r="N2504" t="s">
        <v>19</v>
      </c>
      <c r="O2504" t="s">
        <v>9</v>
      </c>
      <c r="P2504"/>
      <c r="Q2504" t="s">
        <v>10</v>
      </c>
      <c r="R2504" t="n">
        <v>11900.0</v>
      </c>
      <c r="S2504" t="n">
        <v>0.0</v>
      </c>
      <c r="T2504" t="s">
        <v>9</v>
      </c>
      <c r="U2504" t="s">
        <v>854</v>
      </c>
      <c r="V2504"/>
    </row>
    <row r="2505">
      <c r="A2505" t="s">
        <v>2173</v>
      </c>
      <c r="B2505"/>
      <c r="C2505"/>
      <c r="D2505"/>
      <c r="E2505"/>
      <c r="F2505" t="s">
        <v>3704</v>
      </c>
      <c r="G2505" t="s">
        <v>41</v>
      </c>
      <c r="H2505" t="n">
        <v>141.8</v>
      </c>
      <c r="I2505"/>
      <c r="J2505"/>
      <c r="K2505"/>
      <c r="L2505"/>
      <c r="M2505"/>
      <c r="N2505" t="s">
        <v>19</v>
      </c>
      <c r="O2505" t="s">
        <v>9</v>
      </c>
      <c r="P2505"/>
      <c r="Q2505" t="s">
        <v>10</v>
      </c>
      <c r="R2505" t="n">
        <v>12100.0</v>
      </c>
      <c r="S2505" t="n">
        <v>0.0</v>
      </c>
      <c r="T2505" t="s">
        <v>9</v>
      </c>
      <c r="U2505" t="s">
        <v>854</v>
      </c>
      <c r="V2505"/>
    </row>
    <row r="2506">
      <c r="A2506" t="s">
        <v>2173</v>
      </c>
      <c r="B2506"/>
      <c r="C2506" t="s">
        <v>3705</v>
      </c>
      <c r="D2506" t="s">
        <v>4</v>
      </c>
      <c r="E2506" t="s">
        <v>1927</v>
      </c>
      <c r="F2506" t="s">
        <v>3706</v>
      </c>
      <c r="G2506" t="s">
        <v>3204</v>
      </c>
      <c r="H2506" t="n">
        <v>107.7</v>
      </c>
      <c r="I2506">
        <f>SUM(H2507:H2508)</f>
      </c>
      <c r="J2506">
        <f>I2507+48.3</f>
      </c>
      <c r="K2506"/>
      <c r="L2506"/>
      <c r="M2506"/>
      <c r="N2506" t="s">
        <v>19</v>
      </c>
      <c r="O2506" t="s">
        <v>9</v>
      </c>
      <c r="P2506"/>
      <c r="Q2506" t="s">
        <v>10</v>
      </c>
      <c r="R2506" t="n">
        <v>11400.0</v>
      </c>
      <c r="S2506" t="n">
        <v>0.0</v>
      </c>
      <c r="T2506" t="s">
        <v>9</v>
      </c>
      <c r="U2506" t="s">
        <v>854</v>
      </c>
      <c r="V2506"/>
    </row>
    <row r="2507">
      <c r="A2507" t="s">
        <v>2173</v>
      </c>
      <c r="B2507"/>
      <c r="C2507"/>
      <c r="D2507"/>
      <c r="E2507"/>
      <c r="F2507" t="s">
        <v>3707</v>
      </c>
      <c r="G2507" t="s">
        <v>3204</v>
      </c>
      <c r="H2507" t="n">
        <v>106.9</v>
      </c>
      <c r="I2507"/>
      <c r="J2507"/>
      <c r="K2507"/>
      <c r="L2507"/>
      <c r="M2507"/>
      <c r="N2507" t="s">
        <v>19</v>
      </c>
      <c r="O2507" t="s">
        <v>9</v>
      </c>
      <c r="P2507"/>
      <c r="Q2507" t="s">
        <v>10</v>
      </c>
      <c r="R2507" t="n">
        <v>11300.0</v>
      </c>
      <c r="S2507" t="n">
        <v>0.0</v>
      </c>
      <c r="T2507" t="s">
        <v>9</v>
      </c>
      <c r="U2507" t="s">
        <v>854</v>
      </c>
      <c r="V2507"/>
    </row>
    <row r="2508">
      <c r="A2508" t="s">
        <v>2173</v>
      </c>
      <c r="B2508"/>
      <c r="C2508" t="s">
        <v>3708</v>
      </c>
      <c r="D2508" t="s">
        <v>4</v>
      </c>
      <c r="E2508" t="s">
        <v>3709</v>
      </c>
      <c r="F2508" t="s">
        <v>3710</v>
      </c>
      <c r="G2508" t="s">
        <v>3711</v>
      </c>
      <c r="H2508" t="n">
        <v>189.1</v>
      </c>
      <c r="I2508">
        <f>SUM(H2509:H2510)</f>
      </c>
      <c r="J2508">
        <f>I2509+76.7</f>
      </c>
      <c r="K2508"/>
      <c r="L2508"/>
      <c r="M2508"/>
      <c r="N2508" t="s">
        <v>19</v>
      </c>
      <c r="O2508" t="s">
        <v>9</v>
      </c>
      <c r="P2508"/>
      <c r="Q2508" t="s">
        <v>10</v>
      </c>
      <c r="R2508" t="n">
        <v>11700.0</v>
      </c>
      <c r="S2508" t="n">
        <v>0.0</v>
      </c>
      <c r="T2508" t="s">
        <v>9</v>
      </c>
      <c r="U2508" t="s">
        <v>854</v>
      </c>
      <c r="V2508"/>
    </row>
    <row r="2509">
      <c r="A2509" t="s">
        <v>2173</v>
      </c>
      <c r="B2509"/>
      <c r="C2509"/>
      <c r="D2509"/>
      <c r="E2509"/>
      <c r="F2509" t="s">
        <v>3712</v>
      </c>
      <c r="G2509" t="s">
        <v>3711</v>
      </c>
      <c r="H2509" t="n">
        <v>189.3</v>
      </c>
      <c r="I2509"/>
      <c r="J2509"/>
      <c r="K2509"/>
      <c r="L2509"/>
      <c r="M2509"/>
      <c r="N2509" t="s">
        <v>19</v>
      </c>
      <c r="O2509" t="s">
        <v>9</v>
      </c>
      <c r="P2509"/>
      <c r="Q2509" t="s">
        <v>10</v>
      </c>
      <c r="R2509" t="n">
        <v>11700.0</v>
      </c>
      <c r="S2509" t="n">
        <v>0.0</v>
      </c>
      <c r="T2509" t="s">
        <v>9</v>
      </c>
      <c r="U2509" t="s">
        <v>854</v>
      </c>
      <c r="V2509"/>
    </row>
    <row r="2510">
      <c r="A2510" t="s">
        <v>2173</v>
      </c>
      <c r="B2510" t="n">
        <v>45503.0</v>
      </c>
      <c r="C2510" t="s">
        <v>3713</v>
      </c>
      <c r="D2510" t="s">
        <v>4</v>
      </c>
      <c r="E2510" t="s">
        <v>2046</v>
      </c>
      <c r="F2510" t="s">
        <v>3714</v>
      </c>
      <c r="G2510" t="s">
        <v>2863</v>
      </c>
      <c r="H2510" t="n">
        <v>106.9</v>
      </c>
      <c r="I2510">
        <f>SUM(H2511:H2512)</f>
      </c>
      <c r="J2510">
        <f>I2511+45.1</f>
      </c>
      <c r="K2510"/>
      <c r="L2510"/>
      <c r="M2510"/>
      <c r="N2510" t="s">
        <v>19</v>
      </c>
      <c r="O2510" t="s">
        <v>9</v>
      </c>
      <c r="P2510"/>
      <c r="Q2510" t="s">
        <v>10</v>
      </c>
      <c r="R2510" t="n">
        <v>12400.0</v>
      </c>
      <c r="S2510" t="n">
        <v>0.0</v>
      </c>
      <c r="T2510" t="s">
        <v>9</v>
      </c>
      <c r="U2510" t="s">
        <v>854</v>
      </c>
      <c r="V2510"/>
    </row>
    <row r="2511">
      <c r="A2511" t="s">
        <v>2173</v>
      </c>
      <c r="B2511"/>
      <c r="C2511"/>
      <c r="D2511"/>
      <c r="E2511"/>
      <c r="F2511" t="s">
        <v>3715</v>
      </c>
      <c r="G2511" t="s">
        <v>2863</v>
      </c>
      <c r="H2511" t="n">
        <v>106.7</v>
      </c>
      <c r="I2511"/>
      <c r="J2511"/>
      <c r="K2511"/>
      <c r="L2511"/>
      <c r="M2511"/>
      <c r="N2511" t="s">
        <v>19</v>
      </c>
      <c r="O2511" t="s">
        <v>9</v>
      </c>
      <c r="P2511"/>
      <c r="Q2511" t="s">
        <v>10</v>
      </c>
      <c r="R2511" t="n">
        <v>12300.0</v>
      </c>
      <c r="S2511" t="n">
        <v>0.0</v>
      </c>
      <c r="T2511" t="s">
        <v>9</v>
      </c>
      <c r="U2511" t="s">
        <v>854</v>
      </c>
      <c r="V2511"/>
    </row>
    <row r="2512">
      <c r="A2512" t="s">
        <v>2173</v>
      </c>
      <c r="B2512"/>
      <c r="C2512" t="s">
        <v>3716</v>
      </c>
      <c r="D2512" t="s">
        <v>4</v>
      </c>
      <c r="E2512" t="s">
        <v>1934</v>
      </c>
      <c r="F2512" t="s">
        <v>3717</v>
      </c>
      <c r="G2512" t="s">
        <v>719</v>
      </c>
      <c r="H2512" t="n">
        <v>340.3</v>
      </c>
      <c r="I2512">
        <f>SUM(H2513:H2514)</f>
      </c>
      <c r="J2512">
        <f>I2513+110</f>
      </c>
      <c r="K2512"/>
      <c r="L2512"/>
      <c r="M2512"/>
      <c r="N2512" t="s">
        <v>19</v>
      </c>
      <c r="O2512" t="s">
        <v>9</v>
      </c>
      <c r="P2512"/>
      <c r="Q2512" t="s">
        <v>10</v>
      </c>
      <c r="R2512" t="n">
        <v>34300.0</v>
      </c>
      <c r="S2512" t="n">
        <v>0.0</v>
      </c>
      <c r="T2512" t="s">
        <v>9</v>
      </c>
      <c r="U2512" t="s">
        <v>854</v>
      </c>
      <c r="V2512"/>
    </row>
    <row r="2513">
      <c r="A2513" t="s">
        <v>2173</v>
      </c>
      <c r="B2513"/>
      <c r="C2513"/>
      <c r="D2513"/>
      <c r="E2513"/>
      <c r="F2513" t="s">
        <v>3718</v>
      </c>
      <c r="G2513" t="s">
        <v>719</v>
      </c>
      <c r="H2513" t="n">
        <v>361.1</v>
      </c>
      <c r="I2513"/>
      <c r="J2513"/>
      <c r="K2513"/>
      <c r="L2513"/>
      <c r="M2513"/>
      <c r="N2513" t="s">
        <v>19</v>
      </c>
      <c r="O2513" t="s">
        <v>9</v>
      </c>
      <c r="P2513"/>
      <c r="Q2513" t="s">
        <v>10</v>
      </c>
      <c r="R2513" t="n">
        <v>36400.0</v>
      </c>
      <c r="S2513" t="n">
        <v>0.0</v>
      </c>
      <c r="T2513" t="s">
        <v>9</v>
      </c>
      <c r="U2513" t="s">
        <v>854</v>
      </c>
      <c r="V2513"/>
    </row>
    <row r="2514">
      <c r="A2514" t="s">
        <v>2173</v>
      </c>
      <c r="B2514"/>
      <c r="C2514" t="s">
        <v>3719</v>
      </c>
      <c r="D2514" t="s">
        <v>4</v>
      </c>
      <c r="E2514" t="s">
        <v>1499</v>
      </c>
      <c r="F2514" t="s">
        <v>3720</v>
      </c>
      <c r="G2514" t="s">
        <v>2760</v>
      </c>
      <c r="H2514" t="n">
        <v>129.8</v>
      </c>
      <c r="I2514">
        <f>SUM(H2515:H2516)</f>
      </c>
      <c r="J2514">
        <f>I2515+62.2</f>
      </c>
      <c r="K2514"/>
      <c r="L2514"/>
      <c r="M2514"/>
      <c r="N2514" t="s">
        <v>19</v>
      </c>
      <c r="O2514" t="s">
        <v>9</v>
      </c>
      <c r="P2514"/>
      <c r="Q2514" t="s">
        <v>10</v>
      </c>
      <c r="R2514" t="n">
        <v>11400.0</v>
      </c>
      <c r="S2514" t="n">
        <v>0.0</v>
      </c>
      <c r="T2514" t="s">
        <v>9</v>
      </c>
      <c r="U2514" t="s">
        <v>854</v>
      </c>
      <c r="V2514"/>
    </row>
    <row r="2515">
      <c r="A2515" t="s">
        <v>2173</v>
      </c>
      <c r="B2515"/>
      <c r="C2515"/>
      <c r="D2515"/>
      <c r="E2515"/>
      <c r="F2515" t="s">
        <v>3721</v>
      </c>
      <c r="G2515" t="s">
        <v>2760</v>
      </c>
      <c r="H2515" t="n">
        <v>138.2</v>
      </c>
      <c r="I2515"/>
      <c r="J2515"/>
      <c r="K2515"/>
      <c r="L2515"/>
      <c r="M2515"/>
      <c r="N2515" t="s">
        <v>19</v>
      </c>
      <c r="O2515" t="s">
        <v>9</v>
      </c>
      <c r="P2515"/>
      <c r="Q2515" t="s">
        <v>10</v>
      </c>
      <c r="R2515" t="n">
        <v>12100.0</v>
      </c>
      <c r="S2515" t="n">
        <v>0.0</v>
      </c>
      <c r="T2515" t="s">
        <v>9</v>
      </c>
      <c r="U2515" t="s">
        <v>854</v>
      </c>
      <c r="V2515"/>
    </row>
    <row r="2516">
      <c r="A2516" t="s">
        <v>2173</v>
      </c>
      <c r="B2516"/>
      <c r="C2516" t="s">
        <v>3722</v>
      </c>
      <c r="D2516" t="s">
        <v>4</v>
      </c>
      <c r="E2516" t="s">
        <v>743</v>
      </c>
      <c r="F2516" t="s">
        <v>3723</v>
      </c>
      <c r="G2516" t="s">
        <v>1819</v>
      </c>
      <c r="H2516" t="n">
        <v>90.2</v>
      </c>
      <c r="I2516">
        <f>SUM(H2517:H2520)</f>
      </c>
      <c r="J2516">
        <f>I2517+60.4</f>
      </c>
      <c r="K2516"/>
      <c r="L2516"/>
      <c r="M2516"/>
      <c r="N2516" t="s">
        <v>19</v>
      </c>
      <c r="O2516" t="s">
        <v>9</v>
      </c>
      <c r="P2516"/>
      <c r="Q2516" t="s">
        <v>10</v>
      </c>
      <c r="R2516" t="n">
        <v>12000.0</v>
      </c>
      <c r="S2516" t="n">
        <v>0.0</v>
      </c>
      <c r="T2516" t="s">
        <v>9</v>
      </c>
      <c r="U2516" t="s">
        <v>854</v>
      </c>
      <c r="V2516"/>
    </row>
    <row r="2517">
      <c r="A2517" t="s">
        <v>2173</v>
      </c>
      <c r="B2517"/>
      <c r="C2517"/>
      <c r="D2517"/>
      <c r="E2517"/>
      <c r="F2517" t="s">
        <v>3724</v>
      </c>
      <c r="G2517" t="s">
        <v>1819</v>
      </c>
      <c r="H2517" t="n">
        <v>89.1</v>
      </c>
      <c r="I2517"/>
      <c r="J2517"/>
      <c r="K2517"/>
      <c r="L2517"/>
      <c r="M2517"/>
      <c r="N2517" t="s">
        <v>19</v>
      </c>
      <c r="O2517" t="s">
        <v>9</v>
      </c>
      <c r="P2517"/>
      <c r="Q2517" t="s">
        <v>10</v>
      </c>
      <c r="R2517" t="n">
        <v>11900.0</v>
      </c>
      <c r="S2517" t="n">
        <v>0.0</v>
      </c>
      <c r="T2517" t="s">
        <v>9</v>
      </c>
      <c r="U2517" t="s">
        <v>854</v>
      </c>
      <c r="V2517"/>
    </row>
    <row r="2518">
      <c r="A2518" t="s">
        <v>2173</v>
      </c>
      <c r="B2518"/>
      <c r="C2518"/>
      <c r="D2518"/>
      <c r="E2518"/>
      <c r="F2518" t="s">
        <v>3725</v>
      </c>
      <c r="G2518" t="s">
        <v>1819</v>
      </c>
      <c r="H2518" t="n">
        <v>96.7</v>
      </c>
      <c r="I2518"/>
      <c r="J2518"/>
      <c r="K2518"/>
      <c r="L2518"/>
      <c r="M2518"/>
      <c r="N2518" t="s">
        <v>19</v>
      </c>
      <c r="O2518" t="s">
        <v>9</v>
      </c>
      <c r="P2518"/>
      <c r="Q2518" t="s">
        <v>10</v>
      </c>
      <c r="R2518" t="n">
        <v>12900.0</v>
      </c>
      <c r="S2518" t="n">
        <v>0.0</v>
      </c>
      <c r="T2518" t="s">
        <v>9</v>
      </c>
      <c r="U2518" t="s">
        <v>854</v>
      </c>
      <c r="V2518"/>
    </row>
    <row r="2519">
      <c r="A2519" t="s">
        <v>2173</v>
      </c>
      <c r="B2519"/>
      <c r="C2519"/>
      <c r="D2519"/>
      <c r="E2519"/>
      <c r="F2519" t="s">
        <v>3726</v>
      </c>
      <c r="G2519" t="s">
        <v>1819</v>
      </c>
      <c r="H2519" t="n">
        <v>88.7</v>
      </c>
      <c r="I2519"/>
      <c r="J2519"/>
      <c r="K2519"/>
      <c r="L2519"/>
      <c r="M2519"/>
      <c r="N2519" t="s">
        <v>19</v>
      </c>
      <c r="O2519" t="s">
        <v>9</v>
      </c>
      <c r="P2519"/>
      <c r="Q2519" t="s">
        <v>10</v>
      </c>
      <c r="R2519" t="n">
        <v>11800.0</v>
      </c>
      <c r="S2519" t="n">
        <v>0.0</v>
      </c>
      <c r="T2519" t="s">
        <v>9</v>
      </c>
      <c r="U2519" t="s">
        <v>854</v>
      </c>
      <c r="V2519"/>
    </row>
    <row r="2520">
      <c r="A2520" t="s">
        <v>2173</v>
      </c>
      <c r="B2520"/>
      <c r="C2520" t="s">
        <v>3727</v>
      </c>
      <c r="D2520" t="s">
        <v>4</v>
      </c>
      <c r="E2520" t="s">
        <v>69</v>
      </c>
      <c r="F2520" t="s">
        <v>3728</v>
      </c>
      <c r="G2520" t="s">
        <v>787</v>
      </c>
      <c r="H2520" t="n">
        <v>103.6</v>
      </c>
      <c r="I2520">
        <f>SUM(H2521:H2524)</f>
      </c>
      <c r="J2520">
        <f>I2521+58</f>
      </c>
      <c r="K2520"/>
      <c r="L2520"/>
      <c r="M2520"/>
      <c r="N2520" t="s">
        <v>19</v>
      </c>
      <c r="O2520" t="s">
        <v>9</v>
      </c>
      <c r="P2520"/>
      <c r="Q2520" t="s">
        <v>10</v>
      </c>
      <c r="R2520" t="n">
        <v>14100.0</v>
      </c>
      <c r="S2520" t="n">
        <v>1.0</v>
      </c>
      <c r="T2520" t="s">
        <v>9</v>
      </c>
      <c r="U2520" t="s">
        <v>854</v>
      </c>
      <c r="V2520"/>
    </row>
    <row r="2521">
      <c r="A2521" t="s">
        <v>2173</v>
      </c>
      <c r="B2521"/>
      <c r="C2521"/>
      <c r="D2521"/>
      <c r="E2521"/>
      <c r="F2521" t="s">
        <v>3729</v>
      </c>
      <c r="G2521" t="s">
        <v>787</v>
      </c>
      <c r="H2521" t="n">
        <v>88.0</v>
      </c>
      <c r="I2521"/>
      <c r="J2521"/>
      <c r="K2521"/>
      <c r="L2521"/>
      <c r="M2521"/>
      <c r="N2521" t="s">
        <v>19</v>
      </c>
      <c r="O2521" t="s">
        <v>9</v>
      </c>
      <c r="P2521"/>
      <c r="Q2521" t="s">
        <v>10</v>
      </c>
      <c r="R2521" t="n">
        <v>12000.0</v>
      </c>
      <c r="S2521" t="n">
        <v>0.0</v>
      </c>
      <c r="T2521" t="s">
        <v>9</v>
      </c>
      <c r="U2521" t="s">
        <v>854</v>
      </c>
      <c r="V2521"/>
    </row>
    <row r="2522">
      <c r="A2522" t="s">
        <v>2173</v>
      </c>
      <c r="B2522"/>
      <c r="C2522"/>
      <c r="D2522"/>
      <c r="E2522"/>
      <c r="F2522" t="s">
        <v>3730</v>
      </c>
      <c r="G2522" t="s">
        <v>787</v>
      </c>
      <c r="H2522" t="n">
        <v>87.4</v>
      </c>
      <c r="I2522"/>
      <c r="J2522"/>
      <c r="K2522"/>
      <c r="L2522"/>
      <c r="M2522"/>
      <c r="N2522" t="s">
        <v>19</v>
      </c>
      <c r="O2522" t="s">
        <v>9</v>
      </c>
      <c r="P2522"/>
      <c r="Q2522" t="s">
        <v>10</v>
      </c>
      <c r="R2522" t="n">
        <v>11900.0</v>
      </c>
      <c r="S2522" t="n">
        <v>0.0</v>
      </c>
      <c r="T2522" t="s">
        <v>9</v>
      </c>
      <c r="U2522" t="s">
        <v>854</v>
      </c>
      <c r="V2522"/>
    </row>
    <row r="2523">
      <c r="A2523" t="s">
        <v>2173</v>
      </c>
      <c r="B2523"/>
      <c r="C2523"/>
      <c r="D2523"/>
      <c r="E2523"/>
      <c r="F2523" t="s">
        <v>3731</v>
      </c>
      <c r="G2523" t="s">
        <v>787</v>
      </c>
      <c r="H2523" t="n">
        <v>85.6</v>
      </c>
      <c r="I2523"/>
      <c r="J2523"/>
      <c r="K2523"/>
      <c r="L2523"/>
      <c r="M2523"/>
      <c r="N2523" t="s">
        <v>19</v>
      </c>
      <c r="O2523" t="s">
        <v>9</v>
      </c>
      <c r="P2523"/>
      <c r="Q2523" t="s">
        <v>10</v>
      </c>
      <c r="R2523" t="n">
        <v>11600.0</v>
      </c>
      <c r="S2523" t="n">
        <v>0.0</v>
      </c>
      <c r="T2523" t="s">
        <v>9</v>
      </c>
      <c r="U2523" t="s">
        <v>854</v>
      </c>
      <c r="V2523"/>
    </row>
    <row r="2524">
      <c r="A2524" t="s">
        <v>2173</v>
      </c>
      <c r="B2524"/>
      <c r="C2524" t="s">
        <v>3732</v>
      </c>
      <c r="D2524" t="s">
        <v>4</v>
      </c>
      <c r="E2524" t="s">
        <v>1757</v>
      </c>
      <c r="F2524" t="s">
        <v>3733</v>
      </c>
      <c r="G2524" t="s">
        <v>3734</v>
      </c>
      <c r="H2524" t="n">
        <v>139.7</v>
      </c>
      <c r="I2524">
        <f>SUM(H2525:H2526)</f>
      </c>
      <c r="J2524">
        <f>I2525+50.2</f>
      </c>
      <c r="K2524"/>
      <c r="L2524"/>
      <c r="M2524"/>
      <c r="N2524" t="s">
        <v>19</v>
      </c>
      <c r="O2524" t="s">
        <v>9</v>
      </c>
      <c r="P2524"/>
      <c r="Q2524" t="s">
        <v>10</v>
      </c>
      <c r="R2524" t="n">
        <v>11500.0</v>
      </c>
      <c r="S2524" t="n">
        <v>0.0</v>
      </c>
      <c r="T2524" t="s">
        <v>9</v>
      </c>
      <c r="U2524" t="s">
        <v>854</v>
      </c>
      <c r="V2524"/>
    </row>
    <row r="2525">
      <c r="A2525" t="s">
        <v>2173</v>
      </c>
      <c r="B2525"/>
      <c r="C2525"/>
      <c r="D2525"/>
      <c r="E2525"/>
      <c r="F2525" t="s">
        <v>3735</v>
      </c>
      <c r="G2525" t="s">
        <v>3734</v>
      </c>
      <c r="H2525" t="n">
        <v>146.5</v>
      </c>
      <c r="I2525"/>
      <c r="J2525"/>
      <c r="K2525"/>
      <c r="L2525"/>
      <c r="M2525"/>
      <c r="N2525" t="s">
        <v>19</v>
      </c>
      <c r="O2525" t="s">
        <v>9</v>
      </c>
      <c r="P2525"/>
      <c r="Q2525" t="s">
        <v>10</v>
      </c>
      <c r="R2525" t="n">
        <v>12100.0</v>
      </c>
      <c r="S2525" t="n">
        <v>0.0</v>
      </c>
      <c r="T2525" t="s">
        <v>9</v>
      </c>
      <c r="U2525" t="s">
        <v>854</v>
      </c>
      <c r="V2525"/>
    </row>
    <row r="2526">
      <c r="A2526" t="s">
        <v>2173</v>
      </c>
      <c r="B2526"/>
      <c r="C2526" t="s">
        <v>3736</v>
      </c>
      <c r="D2526" t="s">
        <v>4</v>
      </c>
      <c r="E2526" t="s">
        <v>3737</v>
      </c>
      <c r="F2526" t="s">
        <v>3738</v>
      </c>
      <c r="G2526" t="s">
        <v>3739</v>
      </c>
      <c r="H2526" t="n">
        <v>173.2</v>
      </c>
      <c r="I2526">
        <f>SUM(H2527:H2528)</f>
      </c>
      <c r="J2526">
        <f>I2527+65.2</f>
      </c>
      <c r="K2526"/>
      <c r="L2526"/>
      <c r="M2526"/>
      <c r="N2526" t="s">
        <v>19</v>
      </c>
      <c r="O2526" t="s">
        <v>9</v>
      </c>
      <c r="P2526"/>
      <c r="Q2526" t="s">
        <v>10</v>
      </c>
      <c r="R2526" t="n">
        <v>11600.0</v>
      </c>
      <c r="S2526" t="n">
        <v>1.0</v>
      </c>
      <c r="T2526" t="s">
        <v>9</v>
      </c>
      <c r="U2526" t="s">
        <v>854</v>
      </c>
      <c r="V2526"/>
    </row>
    <row r="2527">
      <c r="A2527" t="s">
        <v>2173</v>
      </c>
      <c r="B2527"/>
      <c r="C2527"/>
      <c r="D2527"/>
      <c r="E2527"/>
      <c r="F2527" t="s">
        <v>3740</v>
      </c>
      <c r="G2527" t="s">
        <v>3739</v>
      </c>
      <c r="H2527" t="n">
        <v>189.0</v>
      </c>
      <c r="I2527"/>
      <c r="J2527"/>
      <c r="K2527"/>
      <c r="L2527"/>
      <c r="M2527"/>
      <c r="N2527" t="s">
        <v>19</v>
      </c>
      <c r="O2527" t="s">
        <v>9</v>
      </c>
      <c r="P2527"/>
      <c r="Q2527" t="s">
        <v>10</v>
      </c>
      <c r="R2527" t="n">
        <v>11900.0</v>
      </c>
      <c r="S2527" t="n">
        <v>0.0</v>
      </c>
      <c r="T2527" t="s">
        <v>9</v>
      </c>
      <c r="U2527" t="s">
        <v>854</v>
      </c>
      <c r="V2527"/>
    </row>
    <row r="2528">
      <c r="A2528" t="s">
        <v>2173</v>
      </c>
      <c r="B2528"/>
      <c r="C2528" t="s">
        <v>3741</v>
      </c>
      <c r="D2528" t="s">
        <v>4</v>
      </c>
      <c r="E2528" t="s">
        <v>3742</v>
      </c>
      <c r="F2528" t="s">
        <v>3743</v>
      </c>
      <c r="G2528" t="s">
        <v>1855</v>
      </c>
      <c r="H2528" t="n">
        <v>257.6</v>
      </c>
      <c r="I2528">
        <f>SUM(H2529:H2530)</f>
      </c>
      <c r="J2528">
        <f>I2529+71.5</f>
      </c>
      <c r="K2528"/>
      <c r="L2528"/>
      <c r="M2528"/>
      <c r="N2528" t="s">
        <v>19</v>
      </c>
      <c r="O2528" t="s">
        <v>9</v>
      </c>
      <c r="P2528"/>
      <c r="Q2528" t="s">
        <v>10</v>
      </c>
      <c r="R2528" t="n">
        <v>11500.0</v>
      </c>
      <c r="S2528" t="n">
        <v>0.0</v>
      </c>
      <c r="T2528" t="s">
        <v>9</v>
      </c>
      <c r="U2528" t="s">
        <v>854</v>
      </c>
      <c r="V2528"/>
    </row>
    <row r="2529">
      <c r="A2529" t="s">
        <v>2173</v>
      </c>
      <c r="B2529"/>
      <c r="C2529"/>
      <c r="D2529"/>
      <c r="E2529"/>
      <c r="F2529" t="s">
        <v>3744</v>
      </c>
      <c r="G2529" t="s">
        <v>1855</v>
      </c>
      <c r="H2529" t="n">
        <v>263.2</v>
      </c>
      <c r="I2529"/>
      <c r="J2529"/>
      <c r="K2529"/>
      <c r="L2529"/>
      <c r="M2529"/>
      <c r="N2529" t="s">
        <v>19</v>
      </c>
      <c r="O2529" t="s">
        <v>9</v>
      </c>
      <c r="P2529"/>
      <c r="Q2529" t="s">
        <v>10</v>
      </c>
      <c r="R2529" t="n">
        <v>11800.0</v>
      </c>
      <c r="S2529" t="n">
        <v>1.0</v>
      </c>
      <c r="T2529" t="s">
        <v>9</v>
      </c>
      <c r="U2529" t="s">
        <v>854</v>
      </c>
      <c r="V2529"/>
    </row>
    <row r="2530">
      <c r="A2530" t="s">
        <v>2173</v>
      </c>
      <c r="B2530"/>
      <c r="C2530" t="s">
        <v>3745</v>
      </c>
      <c r="D2530" t="s">
        <v>4</v>
      </c>
      <c r="E2530" t="s">
        <v>1689</v>
      </c>
      <c r="F2530" t="s">
        <v>3746</v>
      </c>
      <c r="G2530" t="s">
        <v>3261</v>
      </c>
      <c r="H2530" t="n">
        <v>200.8</v>
      </c>
      <c r="I2530">
        <f>SUM(H2531:H2532)</f>
      </c>
      <c r="J2530">
        <f>I2531+62.8</f>
      </c>
      <c r="K2530"/>
      <c r="L2530"/>
      <c r="M2530"/>
      <c r="N2530" t="s">
        <v>19</v>
      </c>
      <c r="O2530" t="s">
        <v>9</v>
      </c>
      <c r="P2530"/>
      <c r="Q2530" t="s">
        <v>10</v>
      </c>
      <c r="R2530" t="n">
        <v>12600.0</v>
      </c>
      <c r="S2530" t="n">
        <v>0.0</v>
      </c>
      <c r="T2530" t="s">
        <v>9</v>
      </c>
      <c r="U2530" t="s">
        <v>854</v>
      </c>
      <c r="V2530"/>
    </row>
    <row r="2531">
      <c r="A2531" t="s">
        <v>2173</v>
      </c>
      <c r="B2531"/>
      <c r="C2531"/>
      <c r="D2531"/>
      <c r="E2531"/>
      <c r="F2531" t="s">
        <v>3747</v>
      </c>
      <c r="G2531" t="s">
        <v>3261</v>
      </c>
      <c r="H2531" t="n">
        <v>191.6</v>
      </c>
      <c r="I2531"/>
      <c r="J2531"/>
      <c r="K2531"/>
      <c r="L2531"/>
      <c r="M2531"/>
      <c r="N2531" t="s">
        <v>19</v>
      </c>
      <c r="O2531" t="s">
        <v>9</v>
      </c>
      <c r="P2531"/>
      <c r="Q2531" t="s">
        <v>10</v>
      </c>
      <c r="R2531" t="n">
        <v>12000.0</v>
      </c>
      <c r="S2531" t="n">
        <v>0.0</v>
      </c>
      <c r="T2531" t="s">
        <v>9</v>
      </c>
      <c r="U2531" t="s">
        <v>854</v>
      </c>
      <c r="V2531"/>
    </row>
    <row r="2532">
      <c r="A2532" t="s">
        <v>2173</v>
      </c>
      <c r="B2532"/>
      <c r="C2532" t="s">
        <v>3748</v>
      </c>
      <c r="D2532" t="s">
        <v>4</v>
      </c>
      <c r="E2532" t="s">
        <v>23</v>
      </c>
      <c r="F2532" t="s">
        <v>3749</v>
      </c>
      <c r="G2532" t="s">
        <v>18</v>
      </c>
      <c r="H2532" t="n">
        <v>123.1</v>
      </c>
      <c r="I2532">
        <f>SUM(H2533:H2534)</f>
      </c>
      <c r="J2532">
        <f>I2533+47.9</f>
      </c>
      <c r="K2532"/>
      <c r="L2532"/>
      <c r="M2532"/>
      <c r="N2532" t="s">
        <v>19</v>
      </c>
      <c r="O2532" t="s">
        <v>9</v>
      </c>
      <c r="P2532"/>
      <c r="Q2532" t="s">
        <v>10</v>
      </c>
      <c r="R2532" t="n">
        <v>12400.0</v>
      </c>
      <c r="S2532" t="n">
        <v>0.0</v>
      </c>
      <c r="T2532" t="s">
        <v>9</v>
      </c>
      <c r="U2532" t="s">
        <v>854</v>
      </c>
      <c r="V2532"/>
    </row>
    <row r="2533">
      <c r="A2533" t="s">
        <v>2173</v>
      </c>
      <c r="B2533"/>
      <c r="C2533"/>
      <c r="D2533"/>
      <c r="E2533"/>
      <c r="F2533" t="s">
        <v>3750</v>
      </c>
      <c r="G2533" t="s">
        <v>18</v>
      </c>
      <c r="H2533" t="n">
        <v>123.5</v>
      </c>
      <c r="I2533"/>
      <c r="J2533"/>
      <c r="K2533"/>
      <c r="L2533"/>
      <c r="M2533"/>
      <c r="N2533" t="s">
        <v>19</v>
      </c>
      <c r="O2533" t="s">
        <v>9</v>
      </c>
      <c r="P2533"/>
      <c r="Q2533" t="s">
        <v>10</v>
      </c>
      <c r="R2533" t="n">
        <v>12400.0</v>
      </c>
      <c r="S2533" t="n">
        <v>0.0</v>
      </c>
      <c r="T2533" t="s">
        <v>9</v>
      </c>
      <c r="U2533" t="s">
        <v>854</v>
      </c>
      <c r="V2533"/>
    </row>
    <row r="2534">
      <c r="A2534" t="s">
        <v>2173</v>
      </c>
      <c r="B2534"/>
      <c r="C2534" t="s">
        <v>3751</v>
      </c>
      <c r="D2534" t="s">
        <v>4</v>
      </c>
      <c r="E2534" t="s">
        <v>1637</v>
      </c>
      <c r="F2534" t="s">
        <v>3752</v>
      </c>
      <c r="G2534" t="s">
        <v>2685</v>
      </c>
      <c r="H2534" t="n">
        <v>214.3</v>
      </c>
      <c r="I2534">
        <f>SUM(H2535:H2536)</f>
      </c>
      <c r="J2534">
        <f>I2535+64.2</f>
      </c>
      <c r="K2534"/>
      <c r="L2534"/>
      <c r="M2534"/>
      <c r="N2534" t="s">
        <v>19</v>
      </c>
      <c r="O2534" t="s">
        <v>9</v>
      </c>
      <c r="P2534"/>
      <c r="Q2534" t="s">
        <v>10</v>
      </c>
      <c r="R2534" t="n">
        <v>12100.0</v>
      </c>
      <c r="S2534" t="n">
        <v>0.0</v>
      </c>
      <c r="T2534" t="s">
        <v>9</v>
      </c>
      <c r="U2534" t="s">
        <v>854</v>
      </c>
      <c r="V2534"/>
    </row>
    <row r="2535">
      <c r="A2535" t="s">
        <v>2173</v>
      </c>
      <c r="B2535"/>
      <c r="C2535"/>
      <c r="D2535"/>
      <c r="E2535"/>
      <c r="F2535" t="s">
        <v>3753</v>
      </c>
      <c r="G2535" t="s">
        <v>2685</v>
      </c>
      <c r="H2535" t="n">
        <v>222.1</v>
      </c>
      <c r="I2535"/>
      <c r="J2535"/>
      <c r="K2535"/>
      <c r="L2535"/>
      <c r="M2535"/>
      <c r="N2535" t="s">
        <v>19</v>
      </c>
      <c r="O2535" t="s">
        <v>9</v>
      </c>
      <c r="P2535"/>
      <c r="Q2535" t="s">
        <v>10</v>
      </c>
      <c r="R2535" t="n">
        <v>12500.0</v>
      </c>
      <c r="S2535" t="n">
        <v>0.0</v>
      </c>
      <c r="T2535" t="s">
        <v>9</v>
      </c>
      <c r="U2535" t="s">
        <v>854</v>
      </c>
      <c r="V2535"/>
    </row>
    <row r="2536">
      <c r="A2536" t="s">
        <v>2173</v>
      </c>
      <c r="B2536" t="n">
        <v>45504.0</v>
      </c>
      <c r="C2536" t="s">
        <v>3754</v>
      </c>
      <c r="D2536" t="s">
        <v>4</v>
      </c>
      <c r="E2536" t="s">
        <v>3202</v>
      </c>
      <c r="F2536" t="s">
        <v>3755</v>
      </c>
      <c r="G2536" t="s">
        <v>3756</v>
      </c>
      <c r="H2536" t="n">
        <v>238.5</v>
      </c>
      <c r="I2536">
        <f>SUM(H2537:H2538)</f>
      </c>
      <c r="J2536">
        <f>I2537+65.4</f>
      </c>
      <c r="K2536"/>
      <c r="L2536"/>
      <c r="M2536"/>
      <c r="N2536" t="s">
        <v>19</v>
      </c>
      <c r="O2536" t="s">
        <v>9</v>
      </c>
      <c r="P2536"/>
      <c r="Q2536" t="s">
        <v>10</v>
      </c>
      <c r="R2536" t="n">
        <v>11700.0</v>
      </c>
      <c r="S2536" t="n">
        <v>0.0</v>
      </c>
      <c r="T2536" t="s">
        <v>9</v>
      </c>
      <c r="U2536" t="s">
        <v>854</v>
      </c>
      <c r="V2536"/>
    </row>
    <row r="2537">
      <c r="A2537" t="s">
        <v>2173</v>
      </c>
      <c r="B2537"/>
      <c r="C2537"/>
      <c r="D2537"/>
      <c r="E2537"/>
      <c r="F2537" t="s">
        <v>3757</v>
      </c>
      <c r="G2537" t="s">
        <v>3756</v>
      </c>
      <c r="H2537" t="n">
        <v>243.5</v>
      </c>
      <c r="I2537"/>
      <c r="J2537"/>
      <c r="K2537"/>
      <c r="L2537"/>
      <c r="M2537"/>
      <c r="N2537" t="s">
        <v>19</v>
      </c>
      <c r="O2537" t="s">
        <v>9</v>
      </c>
      <c r="P2537"/>
      <c r="Q2537" t="s">
        <v>10</v>
      </c>
      <c r="R2537" t="n">
        <v>12000.0</v>
      </c>
      <c r="S2537" t="n">
        <v>0.0</v>
      </c>
      <c r="T2537" t="s">
        <v>9</v>
      </c>
      <c r="U2537" t="s">
        <v>854</v>
      </c>
      <c r="V2537"/>
    </row>
    <row r="2538">
      <c r="A2538" t="s">
        <v>2173</v>
      </c>
      <c r="B2538"/>
      <c r="C2538" t="s">
        <v>3758</v>
      </c>
      <c r="D2538" t="s">
        <v>4</v>
      </c>
      <c r="E2538" t="s">
        <v>3759</v>
      </c>
      <c r="F2538" t="s">
        <v>3760</v>
      </c>
      <c r="G2538" t="s">
        <v>2904</v>
      </c>
      <c r="H2538" t="n">
        <v>159.1</v>
      </c>
      <c r="I2538">
        <f>SUM(H2539:H2540)</f>
      </c>
      <c r="J2538">
        <f>I2539+63.1</f>
      </c>
      <c r="K2538"/>
      <c r="L2538"/>
      <c r="M2538"/>
      <c r="N2538" t="s">
        <v>19</v>
      </c>
      <c r="O2538" t="s">
        <v>9</v>
      </c>
      <c r="P2538"/>
      <c r="Q2538" t="s">
        <v>10</v>
      </c>
      <c r="R2538" t="n">
        <v>12300.0</v>
      </c>
      <c r="S2538" t="n">
        <v>0.0</v>
      </c>
      <c r="T2538" t="s">
        <v>9</v>
      </c>
      <c r="U2538" t="s">
        <v>854</v>
      </c>
      <c r="V2538"/>
    </row>
    <row r="2539">
      <c r="A2539" t="s">
        <v>2173</v>
      </c>
      <c r="B2539"/>
      <c r="C2539"/>
      <c r="D2539"/>
      <c r="E2539"/>
      <c r="F2539" t="s">
        <v>3761</v>
      </c>
      <c r="G2539" t="s">
        <v>2904</v>
      </c>
      <c r="H2539" t="n">
        <v>157.3</v>
      </c>
      <c r="I2539"/>
      <c r="J2539"/>
      <c r="K2539"/>
      <c r="L2539"/>
      <c r="M2539"/>
      <c r="N2539" t="s">
        <v>19</v>
      </c>
      <c r="O2539" t="s">
        <v>9</v>
      </c>
      <c r="P2539"/>
      <c r="Q2539" t="s">
        <v>10</v>
      </c>
      <c r="R2539" t="n">
        <v>12100.0</v>
      </c>
      <c r="S2539" t="n">
        <v>0.0</v>
      </c>
      <c r="T2539" t="s">
        <v>9</v>
      </c>
      <c r="U2539" t="s">
        <v>854</v>
      </c>
      <c r="V2539"/>
    </row>
    <row r="2540">
      <c r="A2540" t="s">
        <v>2173</v>
      </c>
      <c r="B2540"/>
      <c r="C2540" t="s">
        <v>3762</v>
      </c>
      <c r="D2540" t="s">
        <v>4</v>
      </c>
      <c r="E2540" t="s">
        <v>2046</v>
      </c>
      <c r="F2540" t="s">
        <v>3763</v>
      </c>
      <c r="G2540" t="s">
        <v>994</v>
      </c>
      <c r="H2540" t="n">
        <v>105.8</v>
      </c>
      <c r="I2540">
        <f>SUM(H2541:H2542)</f>
      </c>
      <c r="J2540">
        <f>I2541+44.9</f>
      </c>
      <c r="K2540"/>
      <c r="L2540"/>
      <c r="M2540"/>
      <c r="N2540" t="s">
        <v>19</v>
      </c>
      <c r="O2540" t="s">
        <v>9</v>
      </c>
      <c r="P2540"/>
      <c r="Q2540" t="s">
        <v>10</v>
      </c>
      <c r="R2540" t="n">
        <v>12100.0</v>
      </c>
      <c r="S2540" t="n">
        <v>0.0</v>
      </c>
      <c r="T2540" t="s">
        <v>9</v>
      </c>
      <c r="U2540" t="s">
        <v>854</v>
      </c>
      <c r="V2540"/>
    </row>
    <row r="2541">
      <c r="A2541" t="s">
        <v>2173</v>
      </c>
      <c r="B2541"/>
      <c r="C2541"/>
      <c r="D2541"/>
      <c r="E2541"/>
      <c r="F2541" t="s">
        <v>3764</v>
      </c>
      <c r="G2541" t="s">
        <v>994</v>
      </c>
      <c r="H2541" t="n">
        <v>106.4</v>
      </c>
      <c r="I2541"/>
      <c r="J2541"/>
      <c r="K2541"/>
      <c r="L2541"/>
      <c r="M2541"/>
      <c r="N2541" t="s">
        <v>19</v>
      </c>
      <c r="O2541" t="s">
        <v>9</v>
      </c>
      <c r="P2541"/>
      <c r="Q2541" t="s">
        <v>10</v>
      </c>
      <c r="R2541" t="n">
        <v>12200.0</v>
      </c>
      <c r="S2541" t="n">
        <v>0.0</v>
      </c>
      <c r="T2541" t="s">
        <v>9</v>
      </c>
      <c r="U2541" t="s">
        <v>854</v>
      </c>
      <c r="V2541"/>
    </row>
    <row r="2542">
      <c r="A2542" t="s">
        <v>2173</v>
      </c>
      <c r="B2542"/>
      <c r="C2542" t="s">
        <v>3765</v>
      </c>
      <c r="D2542" t="s">
        <v>4</v>
      </c>
      <c r="E2542" t="s">
        <v>23</v>
      </c>
      <c r="F2542" t="s">
        <v>3766</v>
      </c>
      <c r="G2542" t="s">
        <v>994</v>
      </c>
      <c r="H2542" t="n">
        <v>106.6</v>
      </c>
      <c r="I2542">
        <f>SUM(H2543:H2544)</f>
      </c>
      <c r="J2542">
        <f>I2543+47.3</f>
      </c>
      <c r="K2542"/>
      <c r="L2542"/>
      <c r="M2542"/>
      <c r="N2542" t="s">
        <v>19</v>
      </c>
      <c r="O2542" t="s">
        <v>9</v>
      </c>
      <c r="P2542"/>
      <c r="Q2542" t="s">
        <v>10</v>
      </c>
      <c r="R2542" t="n">
        <v>12200.0</v>
      </c>
      <c r="S2542" t="n">
        <v>0.0</v>
      </c>
      <c r="T2542" t="s">
        <v>9</v>
      </c>
      <c r="U2542" t="s">
        <v>854</v>
      </c>
      <c r="V2542"/>
    </row>
    <row r="2543">
      <c r="A2543" t="s">
        <v>2173</v>
      </c>
      <c r="B2543"/>
      <c r="C2543"/>
      <c r="D2543"/>
      <c r="E2543"/>
      <c r="F2543" t="s">
        <v>3767</v>
      </c>
      <c r="G2543" t="s">
        <v>994</v>
      </c>
      <c r="H2543" t="n">
        <v>106.2</v>
      </c>
      <c r="I2543"/>
      <c r="J2543"/>
      <c r="K2543"/>
      <c r="L2543"/>
      <c r="M2543"/>
      <c r="N2543" t="s">
        <v>19</v>
      </c>
      <c r="O2543" t="s">
        <v>9</v>
      </c>
      <c r="P2543"/>
      <c r="Q2543" t="s">
        <v>10</v>
      </c>
      <c r="R2543" t="n">
        <v>12100.0</v>
      </c>
      <c r="S2543" t="n">
        <v>0.0</v>
      </c>
      <c r="T2543" t="s">
        <v>9</v>
      </c>
      <c r="U2543" t="s">
        <v>854</v>
      </c>
      <c r="V2543"/>
    </row>
    <row r="2544">
      <c r="A2544" t="s">
        <v>2173</v>
      </c>
      <c r="B2544"/>
      <c r="C2544" t="s">
        <v>3768</v>
      </c>
      <c r="D2544" t="s">
        <v>4</v>
      </c>
      <c r="E2544" t="s">
        <v>3202</v>
      </c>
      <c r="F2544" t="s">
        <v>3769</v>
      </c>
      <c r="G2544" t="s">
        <v>3770</v>
      </c>
      <c r="H2544" t="n">
        <v>136.5</v>
      </c>
      <c r="I2544">
        <f>SUM(H2545:H2548)</f>
      </c>
      <c r="J2544">
        <f>I2545+67.6</f>
      </c>
      <c r="K2544"/>
      <c r="L2544"/>
      <c r="M2544"/>
      <c r="N2544" t="s">
        <v>19</v>
      </c>
      <c r="O2544" t="s">
        <v>9</v>
      </c>
      <c r="P2544"/>
      <c r="Q2544" t="s">
        <v>10</v>
      </c>
      <c r="R2544" t="n">
        <v>12400.0</v>
      </c>
      <c r="S2544" t="n">
        <v>0.0</v>
      </c>
      <c r="T2544" t="s">
        <v>9</v>
      </c>
      <c r="U2544" t="s">
        <v>854</v>
      </c>
      <c r="V2544"/>
    </row>
    <row r="2545">
      <c r="A2545" t="s">
        <v>2173</v>
      </c>
      <c r="B2545"/>
      <c r="C2545"/>
      <c r="D2545"/>
      <c r="E2545"/>
      <c r="F2545" t="s">
        <v>3771</v>
      </c>
      <c r="G2545" t="s">
        <v>3770</v>
      </c>
      <c r="H2545" t="n">
        <v>135.7</v>
      </c>
      <c r="I2545"/>
      <c r="J2545"/>
      <c r="K2545"/>
      <c r="L2545"/>
      <c r="M2545"/>
      <c r="N2545" t="s">
        <v>19</v>
      </c>
      <c r="O2545" t="s">
        <v>9</v>
      </c>
      <c r="P2545"/>
      <c r="Q2545" t="s">
        <v>10</v>
      </c>
      <c r="R2545" t="n">
        <v>12300.0</v>
      </c>
      <c r="S2545" t="n">
        <v>0.0</v>
      </c>
      <c r="T2545" t="s">
        <v>9</v>
      </c>
      <c r="U2545" t="s">
        <v>854</v>
      </c>
      <c r="V2545"/>
    </row>
    <row r="2546">
      <c r="A2546" t="s">
        <v>2173</v>
      </c>
      <c r="B2546"/>
      <c r="C2546"/>
      <c r="D2546"/>
      <c r="E2546"/>
      <c r="F2546" t="s">
        <v>3772</v>
      </c>
      <c r="G2546" t="s">
        <v>3770</v>
      </c>
      <c r="H2546" t="n">
        <v>136.1</v>
      </c>
      <c r="I2546"/>
      <c r="J2546"/>
      <c r="K2546"/>
      <c r="L2546"/>
      <c r="M2546"/>
      <c r="N2546" t="s">
        <v>19</v>
      </c>
      <c r="O2546" t="s">
        <v>9</v>
      </c>
      <c r="P2546"/>
      <c r="Q2546" t="s">
        <v>10</v>
      </c>
      <c r="R2546" t="n">
        <v>12300.0</v>
      </c>
      <c r="S2546" t="n">
        <v>0.0</v>
      </c>
      <c r="T2546" t="s">
        <v>9</v>
      </c>
      <c r="U2546" t="s">
        <v>854</v>
      </c>
      <c r="V2546"/>
    </row>
    <row r="2547">
      <c r="A2547" t="s">
        <v>2173</v>
      </c>
      <c r="B2547"/>
      <c r="C2547"/>
      <c r="D2547"/>
      <c r="E2547"/>
      <c r="F2547" t="s">
        <v>3773</v>
      </c>
      <c r="G2547" t="s">
        <v>3770</v>
      </c>
      <c r="H2547" t="n">
        <v>135.7</v>
      </c>
      <c r="I2547"/>
      <c r="J2547"/>
      <c r="K2547"/>
      <c r="L2547"/>
      <c r="M2547"/>
      <c r="N2547" t="s">
        <v>19</v>
      </c>
      <c r="O2547" t="s">
        <v>9</v>
      </c>
      <c r="P2547"/>
      <c r="Q2547" t="s">
        <v>10</v>
      </c>
      <c r="R2547" t="n">
        <v>12300.0</v>
      </c>
      <c r="S2547" t="n">
        <v>0.0</v>
      </c>
      <c r="T2547" t="s">
        <v>9</v>
      </c>
      <c r="U2547" t="s">
        <v>854</v>
      </c>
      <c r="V2547"/>
    </row>
    <row r="2548">
      <c r="A2548" t="s">
        <v>2173</v>
      </c>
      <c r="B2548"/>
      <c r="C2548" t="s">
        <v>3774</v>
      </c>
      <c r="D2548" t="s">
        <v>4</v>
      </c>
      <c r="E2548" t="s">
        <v>3202</v>
      </c>
      <c r="F2548" t="s">
        <v>3775</v>
      </c>
      <c r="G2548" t="s">
        <v>3770</v>
      </c>
      <c r="H2548" t="n">
        <v>135.7</v>
      </c>
      <c r="I2548">
        <f>SUM(H2549:H2552)</f>
      </c>
      <c r="J2548">
        <f>I2549+67.6</f>
      </c>
      <c r="K2548"/>
      <c r="L2548"/>
      <c r="M2548"/>
      <c r="N2548" t="s">
        <v>19</v>
      </c>
      <c r="O2548" t="s">
        <v>9</v>
      </c>
      <c r="P2548"/>
      <c r="Q2548" t="s">
        <v>10</v>
      </c>
      <c r="R2548" t="n">
        <v>12300.0</v>
      </c>
      <c r="S2548" t="n">
        <v>0.0</v>
      </c>
      <c r="T2548" t="s">
        <v>9</v>
      </c>
      <c r="U2548" t="s">
        <v>854</v>
      </c>
      <c r="V2548"/>
    </row>
    <row r="2549">
      <c r="A2549" t="s">
        <v>2173</v>
      </c>
      <c r="B2549"/>
      <c r="C2549"/>
      <c r="D2549"/>
      <c r="E2549"/>
      <c r="F2549" t="s">
        <v>3776</v>
      </c>
      <c r="G2549" t="s">
        <v>3770</v>
      </c>
      <c r="H2549" t="n">
        <v>136.1</v>
      </c>
      <c r="I2549"/>
      <c r="J2549"/>
      <c r="K2549"/>
      <c r="L2549"/>
      <c r="M2549"/>
      <c r="N2549" t="s">
        <v>19</v>
      </c>
      <c r="O2549" t="s">
        <v>9</v>
      </c>
      <c r="P2549"/>
      <c r="Q2549" t="s">
        <v>10</v>
      </c>
      <c r="R2549" t="n">
        <v>12300.0</v>
      </c>
      <c r="S2549" t="n">
        <v>0.0</v>
      </c>
      <c r="T2549" t="s">
        <v>9</v>
      </c>
      <c r="U2549" t="s">
        <v>854</v>
      </c>
      <c r="V2549"/>
    </row>
    <row r="2550">
      <c r="A2550" t="s">
        <v>2173</v>
      </c>
      <c r="B2550"/>
      <c r="C2550"/>
      <c r="D2550"/>
      <c r="E2550"/>
      <c r="F2550" t="s">
        <v>3777</v>
      </c>
      <c r="G2550" t="s">
        <v>3770</v>
      </c>
      <c r="H2550" t="n">
        <v>136.3</v>
      </c>
      <c r="I2550"/>
      <c r="J2550"/>
      <c r="K2550"/>
      <c r="L2550"/>
      <c r="M2550"/>
      <c r="N2550" t="s">
        <v>19</v>
      </c>
      <c r="O2550" t="s">
        <v>9</v>
      </c>
      <c r="P2550"/>
      <c r="Q2550" t="s">
        <v>10</v>
      </c>
      <c r="R2550" t="n">
        <v>12300.0</v>
      </c>
      <c r="S2550" t="n">
        <v>0.0</v>
      </c>
      <c r="T2550" t="s">
        <v>9</v>
      </c>
      <c r="U2550" t="s">
        <v>854</v>
      </c>
      <c r="V2550"/>
    </row>
    <row r="2551">
      <c r="A2551" t="s">
        <v>2173</v>
      </c>
      <c r="B2551"/>
      <c r="C2551"/>
      <c r="D2551"/>
      <c r="E2551"/>
      <c r="F2551" t="s">
        <v>3778</v>
      </c>
      <c r="G2551" t="s">
        <v>3770</v>
      </c>
      <c r="H2551" t="n">
        <v>135.9</v>
      </c>
      <c r="I2551"/>
      <c r="J2551"/>
      <c r="K2551"/>
      <c r="L2551"/>
      <c r="M2551"/>
      <c r="N2551" t="s">
        <v>19</v>
      </c>
      <c r="O2551" t="s">
        <v>9</v>
      </c>
      <c r="P2551"/>
      <c r="Q2551" t="s">
        <v>10</v>
      </c>
      <c r="R2551" t="n">
        <v>12300.0</v>
      </c>
      <c r="S2551" t="n">
        <v>0.0</v>
      </c>
      <c r="T2551" t="s">
        <v>9</v>
      </c>
      <c r="U2551" t="s">
        <v>854</v>
      </c>
      <c r="V2551"/>
    </row>
    <row r="2552">
      <c r="A2552" t="s">
        <v>2173</v>
      </c>
      <c r="B2552"/>
      <c r="C2552" t="s">
        <v>3779</v>
      </c>
      <c r="D2552" t="s">
        <v>4</v>
      </c>
      <c r="E2552" t="s">
        <v>3202</v>
      </c>
      <c r="F2552" t="s">
        <v>3780</v>
      </c>
      <c r="G2552" t="s">
        <v>3770</v>
      </c>
      <c r="H2552" t="n">
        <v>135.9</v>
      </c>
      <c r="I2552">
        <f>SUM(H2553:H2556)</f>
      </c>
      <c r="J2552">
        <f>I2553+67.6</f>
      </c>
      <c r="K2552"/>
      <c r="L2552"/>
      <c r="M2552"/>
      <c r="N2552" t="s">
        <v>19</v>
      </c>
      <c r="O2552" t="s">
        <v>9</v>
      </c>
      <c r="P2552"/>
      <c r="Q2552" t="s">
        <v>10</v>
      </c>
      <c r="R2552" t="n">
        <v>12300.0</v>
      </c>
      <c r="S2552" t="n">
        <v>0.0</v>
      </c>
      <c r="T2552" t="s">
        <v>9</v>
      </c>
      <c r="U2552" t="s">
        <v>854</v>
      </c>
      <c r="V2552"/>
    </row>
    <row r="2553">
      <c r="A2553" t="s">
        <v>2173</v>
      </c>
      <c r="B2553"/>
      <c r="C2553"/>
      <c r="D2553"/>
      <c r="E2553"/>
      <c r="F2553" t="s">
        <v>3781</v>
      </c>
      <c r="G2553" t="s">
        <v>3770</v>
      </c>
      <c r="H2553" t="n">
        <v>136.1</v>
      </c>
      <c r="I2553"/>
      <c r="J2553"/>
      <c r="K2553"/>
      <c r="L2553"/>
      <c r="M2553"/>
      <c r="N2553" t="s">
        <v>19</v>
      </c>
      <c r="O2553" t="s">
        <v>9</v>
      </c>
      <c r="P2553"/>
      <c r="Q2553" t="s">
        <v>10</v>
      </c>
      <c r="R2553" t="n">
        <v>12300.0</v>
      </c>
      <c r="S2553" t="n">
        <v>0.0</v>
      </c>
      <c r="T2553" t="s">
        <v>9</v>
      </c>
      <c r="U2553" t="s">
        <v>854</v>
      </c>
      <c r="V2553"/>
    </row>
    <row r="2554">
      <c r="A2554" t="s">
        <v>2173</v>
      </c>
      <c r="B2554"/>
      <c r="C2554"/>
      <c r="D2554"/>
      <c r="E2554"/>
      <c r="F2554" t="s">
        <v>3782</v>
      </c>
      <c r="G2554" t="s">
        <v>3770</v>
      </c>
      <c r="H2554" t="n">
        <v>135.5</v>
      </c>
      <c r="I2554"/>
      <c r="J2554"/>
      <c r="K2554"/>
      <c r="L2554"/>
      <c r="M2554"/>
      <c r="N2554" t="s">
        <v>19</v>
      </c>
      <c r="O2554" t="s">
        <v>9</v>
      </c>
      <c r="P2554"/>
      <c r="Q2554" t="s">
        <v>10</v>
      </c>
      <c r="R2554" t="n">
        <v>12300.0</v>
      </c>
      <c r="S2554" t="n">
        <v>0.0</v>
      </c>
      <c r="T2554" t="s">
        <v>9</v>
      </c>
      <c r="U2554" t="s">
        <v>854</v>
      </c>
      <c r="V2554"/>
    </row>
    <row r="2555">
      <c r="A2555" t="s">
        <v>2173</v>
      </c>
      <c r="B2555"/>
      <c r="C2555"/>
      <c r="D2555"/>
      <c r="E2555"/>
      <c r="F2555" t="s">
        <v>3783</v>
      </c>
      <c r="G2555" t="s">
        <v>3770</v>
      </c>
      <c r="H2555" t="n">
        <v>135.7</v>
      </c>
      <c r="I2555"/>
      <c r="J2555"/>
      <c r="K2555"/>
      <c r="L2555"/>
      <c r="M2555"/>
      <c r="N2555" t="s">
        <v>19</v>
      </c>
      <c r="O2555" t="s">
        <v>9</v>
      </c>
      <c r="P2555"/>
      <c r="Q2555" t="s">
        <v>10</v>
      </c>
      <c r="R2555" t="n">
        <v>12300.0</v>
      </c>
      <c r="S2555" t="n">
        <v>0.0</v>
      </c>
      <c r="T2555" t="s">
        <v>9</v>
      </c>
      <c r="U2555" t="s">
        <v>854</v>
      </c>
      <c r="V2555"/>
    </row>
    <row r="2556">
      <c r="A2556" t="s">
        <v>2173</v>
      </c>
      <c r="B2556"/>
      <c r="C2556" t="s">
        <v>3784</v>
      </c>
      <c r="D2556" t="s">
        <v>4</v>
      </c>
      <c r="E2556" t="s">
        <v>1880</v>
      </c>
      <c r="F2556" t="s">
        <v>3785</v>
      </c>
      <c r="G2556" t="s">
        <v>3786</v>
      </c>
      <c r="H2556" t="n">
        <v>223.1</v>
      </c>
      <c r="I2556">
        <f>SUM(H2557:H2558)</f>
      </c>
      <c r="J2556">
        <f>I2557+72.2</f>
      </c>
      <c r="K2556"/>
      <c r="L2556"/>
      <c r="M2556"/>
      <c r="N2556" t="s">
        <v>19</v>
      </c>
      <c r="O2556" t="s">
        <v>9</v>
      </c>
      <c r="P2556"/>
      <c r="Q2556" t="s">
        <v>10</v>
      </c>
      <c r="R2556" t="n">
        <v>12400.0</v>
      </c>
      <c r="S2556" t="n">
        <v>0.0</v>
      </c>
      <c r="T2556" t="s">
        <v>9</v>
      </c>
      <c r="U2556" t="s">
        <v>854</v>
      </c>
      <c r="V2556"/>
    </row>
    <row r="2557">
      <c r="A2557" t="s">
        <v>2173</v>
      </c>
      <c r="B2557"/>
      <c r="C2557"/>
      <c r="D2557"/>
      <c r="E2557"/>
      <c r="F2557" t="s">
        <v>3787</v>
      </c>
      <c r="G2557" t="s">
        <v>3786</v>
      </c>
      <c r="H2557" t="n">
        <v>210.7</v>
      </c>
      <c r="I2557"/>
      <c r="J2557"/>
      <c r="K2557"/>
      <c r="L2557"/>
      <c r="M2557"/>
      <c r="N2557" t="s">
        <v>19</v>
      </c>
      <c r="O2557" t="s">
        <v>9</v>
      </c>
      <c r="P2557"/>
      <c r="Q2557" t="s">
        <v>10</v>
      </c>
      <c r="R2557" t="n">
        <v>11900.0</v>
      </c>
      <c r="S2557" t="n">
        <v>1.0</v>
      </c>
      <c r="T2557" t="s">
        <v>9</v>
      </c>
      <c r="U2557" t="s">
        <v>854</v>
      </c>
      <c r="V2557"/>
    </row>
    <row r="2558">
      <c r="A2558" t="s">
        <v>2173</v>
      </c>
      <c r="B2558"/>
      <c r="C2558" t="s">
        <v>3788</v>
      </c>
      <c r="D2558" t="s">
        <v>4</v>
      </c>
      <c r="E2558" t="s">
        <v>1880</v>
      </c>
      <c r="F2558" t="s">
        <v>3789</v>
      </c>
      <c r="G2558" t="s">
        <v>1905</v>
      </c>
      <c r="H2558" t="n">
        <v>202.4</v>
      </c>
      <c r="I2558">
        <f>SUM(H2559:H2560)</f>
      </c>
      <c r="J2558">
        <f>I2559+66.1</f>
      </c>
      <c r="K2558"/>
      <c r="L2558"/>
      <c r="M2558"/>
      <c r="N2558" t="s">
        <v>19</v>
      </c>
      <c r="O2558" t="s">
        <v>9</v>
      </c>
      <c r="P2558"/>
      <c r="Q2558" t="s">
        <v>10</v>
      </c>
      <c r="R2558" t="n">
        <v>11700.0</v>
      </c>
      <c r="S2558" t="n">
        <v>0.0</v>
      </c>
      <c r="T2558" t="s">
        <v>9</v>
      </c>
      <c r="U2558" t="s">
        <v>854</v>
      </c>
      <c r="V2558"/>
    </row>
    <row r="2559">
      <c r="A2559" t="s">
        <v>2173</v>
      </c>
      <c r="B2559"/>
      <c r="C2559"/>
      <c r="D2559"/>
      <c r="E2559"/>
      <c r="F2559" t="s">
        <v>3790</v>
      </c>
      <c r="G2559" t="s">
        <v>1905</v>
      </c>
      <c r="H2559" t="n">
        <v>189.0</v>
      </c>
      <c r="I2559"/>
      <c r="J2559"/>
      <c r="K2559"/>
      <c r="L2559"/>
      <c r="M2559"/>
      <c r="N2559" t="s">
        <v>19</v>
      </c>
      <c r="O2559" t="s">
        <v>9</v>
      </c>
      <c r="P2559"/>
      <c r="Q2559" t="s">
        <v>10</v>
      </c>
      <c r="R2559" t="n">
        <v>11000.0</v>
      </c>
      <c r="S2559" t="n">
        <v>0.0</v>
      </c>
      <c r="T2559" t="s">
        <v>9</v>
      </c>
      <c r="U2559" t="s">
        <v>854</v>
      </c>
      <c r="V2559"/>
    </row>
    <row r="2560">
      <c r="A2560" t="s">
        <v>3791</v>
      </c>
      <c r="B2560" t="n">
        <v>45505.0</v>
      </c>
      <c r="C2560" t="s">
        <v>3792</v>
      </c>
      <c r="D2560" t="s">
        <v>4</v>
      </c>
      <c r="E2560" t="s">
        <v>1757</v>
      </c>
      <c r="F2560" t="s">
        <v>3793</v>
      </c>
      <c r="G2560" t="s">
        <v>2760</v>
      </c>
      <c r="H2560" t="n">
        <v>135.2</v>
      </c>
      <c r="I2560">
        <f>SUM(H2561:H2562)</f>
      </c>
      <c r="J2560">
        <f>I2561+50.8</f>
      </c>
      <c r="K2560"/>
      <c r="L2560"/>
      <c r="M2560"/>
      <c r="N2560" t="s">
        <v>19</v>
      </c>
      <c r="O2560" t="s">
        <v>9</v>
      </c>
      <c r="P2560"/>
      <c r="Q2560" t="s">
        <v>10</v>
      </c>
      <c r="R2560" t="n">
        <v>11800.0</v>
      </c>
      <c r="S2560" t="n">
        <v>0.0</v>
      </c>
      <c r="T2560" t="s">
        <v>9</v>
      </c>
      <c r="U2560" t="s">
        <v>250</v>
      </c>
      <c r="V2560"/>
    </row>
    <row r="2561">
      <c r="A2561" t="s">
        <v>3791</v>
      </c>
      <c r="B2561"/>
      <c r="C2561"/>
      <c r="D2561"/>
      <c r="E2561"/>
      <c r="F2561" t="s">
        <v>3794</v>
      </c>
      <c r="G2561" t="s">
        <v>2760</v>
      </c>
      <c r="H2561" t="n">
        <v>134.2</v>
      </c>
      <c r="I2561"/>
      <c r="J2561"/>
      <c r="K2561"/>
      <c r="L2561"/>
      <c r="M2561"/>
      <c r="N2561" t="s">
        <v>19</v>
      </c>
      <c r="O2561" t="s">
        <v>9</v>
      </c>
      <c r="P2561"/>
      <c r="Q2561" t="s">
        <v>10</v>
      </c>
      <c r="R2561" t="n">
        <v>11700.0</v>
      </c>
      <c r="S2561" t="n">
        <v>0.0</v>
      </c>
      <c r="T2561" t="s">
        <v>9</v>
      </c>
      <c r="U2561" t="s">
        <v>250</v>
      </c>
      <c r="V2561"/>
    </row>
    <row r="2562">
      <c r="A2562" t="s">
        <v>3791</v>
      </c>
      <c r="B2562"/>
      <c r="C2562" t="s">
        <v>3795</v>
      </c>
      <c r="D2562" t="s">
        <v>4</v>
      </c>
      <c r="E2562" t="s">
        <v>1757</v>
      </c>
      <c r="F2562" t="s">
        <v>3796</v>
      </c>
      <c r="G2562" t="s">
        <v>2760</v>
      </c>
      <c r="H2562" t="n">
        <v>137.8</v>
      </c>
      <c r="I2562">
        <f>SUM(H2563:H2564)</f>
      </c>
      <c r="J2562">
        <f>I2563+50.8</f>
      </c>
      <c r="K2562"/>
      <c r="L2562"/>
      <c r="M2562"/>
      <c r="N2562" t="s">
        <v>19</v>
      </c>
      <c r="O2562" t="s">
        <v>9</v>
      </c>
      <c r="P2562"/>
      <c r="Q2562" t="s">
        <v>10</v>
      </c>
      <c r="R2562" t="n">
        <v>12100.0</v>
      </c>
      <c r="S2562" t="n">
        <v>0.0</v>
      </c>
      <c r="T2562" t="s">
        <v>9</v>
      </c>
      <c r="U2562" t="s">
        <v>250</v>
      </c>
      <c r="V2562"/>
    </row>
    <row r="2563">
      <c r="A2563" t="s">
        <v>3791</v>
      </c>
      <c r="B2563"/>
      <c r="C2563"/>
      <c r="D2563"/>
      <c r="E2563"/>
      <c r="F2563" t="s">
        <v>3797</v>
      </c>
      <c r="G2563" t="s">
        <v>2760</v>
      </c>
      <c r="H2563" t="n">
        <v>134.6</v>
      </c>
      <c r="I2563"/>
      <c r="J2563"/>
      <c r="K2563"/>
      <c r="L2563"/>
      <c r="M2563"/>
      <c r="N2563" t="s">
        <v>19</v>
      </c>
      <c r="O2563" t="s">
        <v>9</v>
      </c>
      <c r="P2563"/>
      <c r="Q2563" t="s">
        <v>10</v>
      </c>
      <c r="R2563" t="n">
        <v>11800.0</v>
      </c>
      <c r="S2563" t="n">
        <v>0.0</v>
      </c>
      <c r="T2563" t="s">
        <v>9</v>
      </c>
      <c r="U2563" t="s">
        <v>250</v>
      </c>
      <c r="V2563"/>
    </row>
    <row r="2564">
      <c r="A2564" t="s">
        <v>3791</v>
      </c>
      <c r="B2564"/>
      <c r="C2564" t="s">
        <v>3798</v>
      </c>
      <c r="D2564" t="s">
        <v>4</v>
      </c>
      <c r="E2564" t="s">
        <v>1757</v>
      </c>
      <c r="F2564" t="s">
        <v>3799</v>
      </c>
      <c r="G2564" t="s">
        <v>2760</v>
      </c>
      <c r="H2564" t="n">
        <v>134.6</v>
      </c>
      <c r="I2564">
        <f>SUM(H2565:H2566)</f>
      </c>
      <c r="J2564">
        <f>I2565+50.8</f>
      </c>
      <c r="K2564"/>
      <c r="L2564"/>
      <c r="M2564"/>
      <c r="N2564" t="s">
        <v>19</v>
      </c>
      <c r="O2564" t="s">
        <v>9</v>
      </c>
      <c r="P2564"/>
      <c r="Q2564" t="s">
        <v>10</v>
      </c>
      <c r="R2564" t="n">
        <v>11800.0</v>
      </c>
      <c r="S2564" t="n">
        <v>0.0</v>
      </c>
      <c r="T2564" t="s">
        <v>9</v>
      </c>
      <c r="U2564" t="s">
        <v>250</v>
      </c>
      <c r="V2564"/>
    </row>
    <row r="2565">
      <c r="A2565" t="s">
        <v>3791</v>
      </c>
      <c r="B2565"/>
      <c r="C2565"/>
      <c r="D2565"/>
      <c r="E2565"/>
      <c r="F2565" t="s">
        <v>3800</v>
      </c>
      <c r="G2565" t="s">
        <v>2760</v>
      </c>
      <c r="H2565" t="n">
        <v>127.8</v>
      </c>
      <c r="I2565"/>
      <c r="J2565"/>
      <c r="K2565"/>
      <c r="L2565"/>
      <c r="M2565"/>
      <c r="N2565" t="s">
        <v>19</v>
      </c>
      <c r="O2565" t="s">
        <v>9</v>
      </c>
      <c r="P2565"/>
      <c r="Q2565" t="s">
        <v>10</v>
      </c>
      <c r="R2565" t="n">
        <v>11200.0</v>
      </c>
      <c r="S2565" t="n">
        <v>1.0</v>
      </c>
      <c r="T2565" t="s">
        <v>9</v>
      </c>
      <c r="U2565" t="s">
        <v>250</v>
      </c>
      <c r="V2565"/>
    </row>
    <row r="2566">
      <c r="A2566" t="s">
        <v>3791</v>
      </c>
      <c r="B2566"/>
      <c r="C2566" t="s">
        <v>3801</v>
      </c>
      <c r="D2566" t="s">
        <v>4</v>
      </c>
      <c r="E2566" t="s">
        <v>2084</v>
      </c>
      <c r="F2566" t="s">
        <v>3802</v>
      </c>
      <c r="G2566" t="s">
        <v>3803</v>
      </c>
      <c r="H2566" t="n">
        <v>90.4</v>
      </c>
      <c r="I2566">
        <f>SUM(H2567:H2570)</f>
      </c>
      <c r="J2566">
        <f>I2567+61.6</f>
      </c>
      <c r="K2566"/>
      <c r="L2566"/>
      <c r="M2566"/>
      <c r="N2566" t="s">
        <v>19</v>
      </c>
      <c r="O2566" t="s">
        <v>9</v>
      </c>
      <c r="P2566"/>
      <c r="Q2566" t="s">
        <v>10</v>
      </c>
      <c r="R2566" t="n">
        <v>12000.0</v>
      </c>
      <c r="S2566" t="n">
        <v>0.0</v>
      </c>
      <c r="T2566" t="s">
        <v>9</v>
      </c>
      <c r="U2566" t="s">
        <v>250</v>
      </c>
      <c r="V2566"/>
    </row>
    <row r="2567">
      <c r="A2567" t="s">
        <v>3791</v>
      </c>
      <c r="B2567"/>
      <c r="C2567"/>
      <c r="D2567"/>
      <c r="E2567"/>
      <c r="F2567" t="s">
        <v>3804</v>
      </c>
      <c r="G2567" t="s">
        <v>3803</v>
      </c>
      <c r="H2567" t="n">
        <v>91.8</v>
      </c>
      <c r="I2567"/>
      <c r="J2567"/>
      <c r="K2567"/>
      <c r="L2567"/>
      <c r="M2567"/>
      <c r="N2567" t="s">
        <v>19</v>
      </c>
      <c r="O2567" t="s">
        <v>9</v>
      </c>
      <c r="P2567"/>
      <c r="Q2567" t="s">
        <v>10</v>
      </c>
      <c r="R2567" t="n">
        <v>12200.0</v>
      </c>
      <c r="S2567" t="n">
        <v>0.0</v>
      </c>
      <c r="T2567" t="s">
        <v>9</v>
      </c>
      <c r="U2567" t="s">
        <v>250</v>
      </c>
      <c r="V2567"/>
    </row>
    <row r="2568">
      <c r="A2568" t="s">
        <v>3791</v>
      </c>
      <c r="B2568"/>
      <c r="C2568"/>
      <c r="D2568"/>
      <c r="E2568"/>
      <c r="F2568" t="s">
        <v>3805</v>
      </c>
      <c r="G2568" t="s">
        <v>3803</v>
      </c>
      <c r="H2568" t="n">
        <v>88.4</v>
      </c>
      <c r="I2568"/>
      <c r="J2568"/>
      <c r="K2568"/>
      <c r="L2568"/>
      <c r="M2568"/>
      <c r="N2568" t="s">
        <v>19</v>
      </c>
      <c r="O2568" t="s">
        <v>9</v>
      </c>
      <c r="P2568"/>
      <c r="Q2568" t="s">
        <v>10</v>
      </c>
      <c r="R2568" t="n">
        <v>11700.0</v>
      </c>
      <c r="S2568" t="n">
        <v>0.0</v>
      </c>
      <c r="T2568" t="s">
        <v>9</v>
      </c>
      <c r="U2568" t="s">
        <v>250</v>
      </c>
      <c r="V2568"/>
    </row>
    <row r="2569">
      <c r="A2569" t="s">
        <v>3791</v>
      </c>
      <c r="B2569"/>
      <c r="C2569"/>
      <c r="D2569"/>
      <c r="E2569"/>
      <c r="F2569" t="s">
        <v>3806</v>
      </c>
      <c r="G2569" t="s">
        <v>3803</v>
      </c>
      <c r="H2569" t="n">
        <v>89.2</v>
      </c>
      <c r="I2569"/>
      <c r="J2569"/>
      <c r="K2569"/>
      <c r="L2569"/>
      <c r="M2569"/>
      <c r="N2569" t="s">
        <v>19</v>
      </c>
      <c r="O2569" t="s">
        <v>9</v>
      </c>
      <c r="P2569"/>
      <c r="Q2569" t="s">
        <v>10</v>
      </c>
      <c r="R2569" t="n">
        <v>11800.0</v>
      </c>
      <c r="S2569" t="n">
        <v>0.0</v>
      </c>
      <c r="T2569" t="s">
        <v>9</v>
      </c>
      <c r="U2569" t="s">
        <v>250</v>
      </c>
      <c r="V2569"/>
    </row>
    <row r="2570">
      <c r="A2570" t="s">
        <v>3791</v>
      </c>
      <c r="B2570"/>
      <c r="C2570" t="s">
        <v>3807</v>
      </c>
      <c r="D2570" t="s">
        <v>4</v>
      </c>
      <c r="E2570" t="s">
        <v>1757</v>
      </c>
      <c r="F2570" t="s">
        <v>3808</v>
      </c>
      <c r="G2570" t="s">
        <v>41</v>
      </c>
      <c r="H2570" t="n">
        <v>136.6</v>
      </c>
      <c r="I2570">
        <f>SUM(H2571:H2572)</f>
      </c>
      <c r="J2570">
        <f>I2571+50.8</f>
      </c>
      <c r="K2570"/>
      <c r="L2570"/>
      <c r="M2570"/>
      <c r="N2570" t="s">
        <v>19</v>
      </c>
      <c r="O2570" t="s">
        <v>9</v>
      </c>
      <c r="P2570"/>
      <c r="Q2570" t="s">
        <v>10</v>
      </c>
      <c r="R2570" t="n">
        <v>11600.0</v>
      </c>
      <c r="S2570" t="n">
        <v>0.0</v>
      </c>
      <c r="T2570" t="s">
        <v>9</v>
      </c>
      <c r="U2570" t="s">
        <v>250</v>
      </c>
      <c r="V2570"/>
    </row>
    <row r="2571">
      <c r="A2571" t="s">
        <v>3791</v>
      </c>
      <c r="B2571"/>
      <c r="C2571"/>
      <c r="D2571"/>
      <c r="E2571"/>
      <c r="F2571" t="s">
        <v>3809</v>
      </c>
      <c r="G2571" t="s">
        <v>41</v>
      </c>
      <c r="H2571" t="n">
        <v>146.0</v>
      </c>
      <c r="I2571"/>
      <c r="J2571"/>
      <c r="K2571"/>
      <c r="L2571"/>
      <c r="M2571"/>
      <c r="N2571" t="s">
        <v>19</v>
      </c>
      <c r="O2571" t="s">
        <v>9</v>
      </c>
      <c r="P2571"/>
      <c r="Q2571" t="s">
        <v>10</v>
      </c>
      <c r="R2571" t="n">
        <v>12400.0</v>
      </c>
      <c r="S2571" t="n">
        <v>0.0</v>
      </c>
      <c r="T2571" t="s">
        <v>9</v>
      </c>
      <c r="U2571" t="s">
        <v>250</v>
      </c>
      <c r="V2571"/>
    </row>
    <row r="2572">
      <c r="A2572" t="s">
        <v>3791</v>
      </c>
      <c r="B2572"/>
      <c r="C2572" t="s">
        <v>3810</v>
      </c>
      <c r="D2572" t="s">
        <v>4</v>
      </c>
      <c r="E2572" t="s">
        <v>2084</v>
      </c>
      <c r="F2572" t="s">
        <v>3811</v>
      </c>
      <c r="G2572" t="s">
        <v>1865</v>
      </c>
      <c r="H2572" t="n">
        <v>96.7</v>
      </c>
      <c r="I2572">
        <f>SUM(H2573:H2576)</f>
      </c>
      <c r="J2572" t="n">
        <v>458.4</v>
      </c>
      <c r="K2572"/>
      <c r="L2572"/>
      <c r="M2572"/>
      <c r="N2572" t="s">
        <v>19</v>
      </c>
      <c r="O2572" t="s">
        <v>9</v>
      </c>
      <c r="P2572"/>
      <c r="Q2572" t="s">
        <v>10</v>
      </c>
      <c r="R2572" t="n">
        <v>12600.0</v>
      </c>
      <c r="S2572" t="n">
        <v>0.0</v>
      </c>
      <c r="T2572" t="s">
        <v>9</v>
      </c>
      <c r="U2572" t="s">
        <v>250</v>
      </c>
      <c r="V2572"/>
    </row>
    <row r="2573">
      <c r="A2573" t="s">
        <v>3791</v>
      </c>
      <c r="B2573"/>
      <c r="C2573"/>
      <c r="D2573"/>
      <c r="E2573"/>
      <c r="F2573" t="s">
        <v>3812</v>
      </c>
      <c r="G2573" t="s">
        <v>1865</v>
      </c>
      <c r="H2573" t="n">
        <v>96.7</v>
      </c>
      <c r="I2573"/>
      <c r="J2573"/>
      <c r="K2573"/>
      <c r="L2573"/>
      <c r="M2573"/>
      <c r="N2573" t="s">
        <v>19</v>
      </c>
      <c r="O2573" t="s">
        <v>9</v>
      </c>
      <c r="P2573"/>
      <c r="Q2573" t="s">
        <v>10</v>
      </c>
      <c r="R2573" t="n">
        <v>12600.0</v>
      </c>
      <c r="S2573" t="n">
        <v>0.0</v>
      </c>
      <c r="T2573" t="s">
        <v>9</v>
      </c>
      <c r="U2573" t="s">
        <v>250</v>
      </c>
      <c r="V2573"/>
    </row>
    <row r="2574">
      <c r="A2574" t="s">
        <v>3791</v>
      </c>
      <c r="B2574"/>
      <c r="C2574"/>
      <c r="D2574"/>
      <c r="E2574"/>
      <c r="F2574" t="s">
        <v>3813</v>
      </c>
      <c r="G2574" t="s">
        <v>1865</v>
      </c>
      <c r="H2574" t="n">
        <v>95.9</v>
      </c>
      <c r="I2574"/>
      <c r="J2574"/>
      <c r="K2574"/>
      <c r="L2574"/>
      <c r="M2574"/>
      <c r="N2574" t="s">
        <v>19</v>
      </c>
      <c r="O2574" t="s">
        <v>9</v>
      </c>
      <c r="P2574"/>
      <c r="Q2574" t="s">
        <v>10</v>
      </c>
      <c r="R2574" t="n">
        <v>12500.0</v>
      </c>
      <c r="S2574" t="n">
        <v>0.0</v>
      </c>
      <c r="T2574" t="s">
        <v>9</v>
      </c>
      <c r="U2574" t="s">
        <v>250</v>
      </c>
      <c r="V2574"/>
    </row>
    <row r="2575">
      <c r="A2575" t="s">
        <v>3791</v>
      </c>
      <c r="B2575"/>
      <c r="C2575"/>
      <c r="D2575"/>
      <c r="E2575"/>
      <c r="F2575" t="s">
        <v>3814</v>
      </c>
      <c r="G2575" t="s">
        <v>1865</v>
      </c>
      <c r="H2575" t="n">
        <v>96.1</v>
      </c>
      <c r="I2575"/>
      <c r="J2575"/>
      <c r="K2575"/>
      <c r="L2575"/>
      <c r="M2575"/>
      <c r="N2575" t="s">
        <v>19</v>
      </c>
      <c r="O2575" t="s">
        <v>9</v>
      </c>
      <c r="P2575"/>
      <c r="Q2575" t="s">
        <v>10</v>
      </c>
      <c r="R2575" t="n">
        <v>12500.0</v>
      </c>
      <c r="S2575" t="n">
        <v>0.0</v>
      </c>
      <c r="T2575" t="s">
        <v>9</v>
      </c>
      <c r="U2575" t="s">
        <v>250</v>
      </c>
      <c r="V2575"/>
    </row>
    <row r="2576">
      <c r="A2576" t="s">
        <v>3791</v>
      </c>
      <c r="B2576"/>
      <c r="C2576" t="s">
        <v>3815</v>
      </c>
      <c r="D2576" t="s">
        <v>4</v>
      </c>
      <c r="E2576" t="s">
        <v>1927</v>
      </c>
      <c r="F2576" t="s">
        <v>3816</v>
      </c>
      <c r="G2576" t="s">
        <v>3003</v>
      </c>
      <c r="H2576" t="n">
        <v>123.5</v>
      </c>
      <c r="I2576">
        <f>SUM(H2577:H2578)</f>
      </c>
      <c r="J2576" t="n">
        <v>298.9</v>
      </c>
      <c r="K2576"/>
      <c r="L2576"/>
      <c r="M2576"/>
      <c r="N2576" t="s">
        <v>19</v>
      </c>
      <c r="O2576" t="s">
        <v>9</v>
      </c>
      <c r="P2576"/>
      <c r="Q2576" t="s">
        <v>10</v>
      </c>
      <c r="R2576" t="n">
        <v>11600.0</v>
      </c>
      <c r="S2576" t="n">
        <v>0.0</v>
      </c>
      <c r="T2576" t="s">
        <v>9</v>
      </c>
      <c r="U2576" t="s">
        <v>250</v>
      </c>
      <c r="V2576"/>
    </row>
    <row r="2577">
      <c r="A2577" t="s">
        <v>3791</v>
      </c>
      <c r="B2577"/>
      <c r="C2577"/>
      <c r="D2577"/>
      <c r="E2577"/>
      <c r="F2577" t="s">
        <v>3817</v>
      </c>
      <c r="G2577" t="s">
        <v>3003</v>
      </c>
      <c r="H2577" t="n">
        <v>126.7</v>
      </c>
      <c r="I2577"/>
      <c r="J2577"/>
      <c r="K2577"/>
      <c r="L2577"/>
      <c r="M2577"/>
      <c r="N2577" t="s">
        <v>19</v>
      </c>
      <c r="O2577" t="s">
        <v>9</v>
      </c>
      <c r="P2577"/>
      <c r="Q2577" t="s">
        <v>10</v>
      </c>
      <c r="R2577" t="n">
        <v>11900.0</v>
      </c>
      <c r="S2577" t="n">
        <v>0.0</v>
      </c>
      <c r="T2577" t="s">
        <v>9</v>
      </c>
      <c r="U2577" t="s">
        <v>250</v>
      </c>
      <c r="V2577"/>
    </row>
    <row r="2578">
      <c r="A2578" t="s">
        <v>3791</v>
      </c>
      <c r="B2578"/>
      <c r="C2578" t="s">
        <v>3818</v>
      </c>
      <c r="D2578" t="s">
        <v>4</v>
      </c>
      <c r="E2578" t="s">
        <v>1689</v>
      </c>
      <c r="F2578" t="s">
        <v>3819</v>
      </c>
      <c r="G2578" t="s">
        <v>1905</v>
      </c>
      <c r="H2578" t="n">
        <v>214.6</v>
      </c>
      <c r="I2578">
        <f>SUM(H2579:H2580)</f>
      </c>
      <c r="J2578" t="n">
        <v>475.0</v>
      </c>
      <c r="K2578"/>
      <c r="L2578"/>
      <c r="M2578"/>
      <c r="N2578" t="s">
        <v>19</v>
      </c>
      <c r="O2578" t="s">
        <v>9</v>
      </c>
      <c r="P2578"/>
      <c r="Q2578" t="s">
        <v>10</v>
      </c>
      <c r="R2578" t="n">
        <v>12400.0</v>
      </c>
      <c r="S2578" t="n">
        <v>0.0</v>
      </c>
      <c r="T2578" t="s">
        <v>9</v>
      </c>
      <c r="U2578" t="s">
        <v>250</v>
      </c>
      <c r="V2578"/>
    </row>
    <row r="2579">
      <c r="A2579" t="s">
        <v>3791</v>
      </c>
      <c r="B2579"/>
      <c r="C2579"/>
      <c r="D2579"/>
      <c r="E2579"/>
      <c r="F2579" t="s">
        <v>3820</v>
      </c>
      <c r="G2579" t="s">
        <v>1905</v>
      </c>
      <c r="H2579" t="n">
        <v>201.2</v>
      </c>
      <c r="I2579"/>
      <c r="J2579"/>
      <c r="K2579"/>
      <c r="L2579"/>
      <c r="M2579"/>
      <c r="N2579" t="s">
        <v>19</v>
      </c>
      <c r="O2579" t="s">
        <v>9</v>
      </c>
      <c r="P2579"/>
      <c r="Q2579" t="s">
        <v>10</v>
      </c>
      <c r="R2579" t="n">
        <v>11600.0</v>
      </c>
      <c r="S2579" t="n">
        <v>0.0</v>
      </c>
      <c r="T2579" t="s">
        <v>9</v>
      </c>
      <c r="U2579" t="s">
        <v>250</v>
      </c>
      <c r="V2579"/>
    </row>
    <row r="2580">
      <c r="A2580" t="s">
        <v>3791</v>
      </c>
      <c r="B2580"/>
      <c r="C2580" t="s">
        <v>3821</v>
      </c>
      <c r="D2580" t="s">
        <v>4</v>
      </c>
      <c r="E2580" t="s">
        <v>3822</v>
      </c>
      <c r="F2580" t="s">
        <v>3823</v>
      </c>
      <c r="G2580" t="s">
        <v>3824</v>
      </c>
      <c r="H2580" t="n">
        <v>157.8</v>
      </c>
      <c r="I2580">
        <f>SUM(H2581:H2582)</f>
      </c>
      <c r="J2580" t="n">
        <v>358.0</v>
      </c>
      <c r="K2580"/>
      <c r="L2580"/>
      <c r="M2580"/>
      <c r="N2580" t="s">
        <v>19</v>
      </c>
      <c r="O2580" t="s">
        <v>9</v>
      </c>
      <c r="P2580"/>
      <c r="Q2580" t="s">
        <v>10</v>
      </c>
      <c r="R2580" t="n">
        <v>12000.0</v>
      </c>
      <c r="S2580" t="n">
        <v>0.0</v>
      </c>
      <c r="T2580" t="s">
        <v>9</v>
      </c>
      <c r="U2580" t="s">
        <v>250</v>
      </c>
      <c r="V2580"/>
    </row>
    <row r="2581">
      <c r="A2581" t="s">
        <v>3791</v>
      </c>
      <c r="B2581"/>
      <c r="C2581"/>
      <c r="D2581"/>
      <c r="E2581"/>
      <c r="F2581" t="s">
        <v>3825</v>
      </c>
      <c r="G2581" t="s">
        <v>3824</v>
      </c>
      <c r="H2581" t="n">
        <v>154.8</v>
      </c>
      <c r="I2581"/>
      <c r="J2581"/>
      <c r="K2581"/>
      <c r="L2581"/>
      <c r="M2581"/>
      <c r="N2581" t="s">
        <v>19</v>
      </c>
      <c r="O2581" t="s">
        <v>9</v>
      </c>
      <c r="P2581"/>
      <c r="Q2581" t="s">
        <v>10</v>
      </c>
      <c r="R2581" t="n">
        <v>11800.0</v>
      </c>
      <c r="S2581" t="n">
        <v>1.0</v>
      </c>
      <c r="T2581" t="s">
        <v>9</v>
      </c>
      <c r="U2581" t="s">
        <v>250</v>
      </c>
      <c r="V2581"/>
    </row>
    <row r="2582">
      <c r="A2582" t="s">
        <v>3791</v>
      </c>
      <c r="B2582"/>
      <c r="C2582" t="s">
        <v>3826</v>
      </c>
      <c r="D2582" t="s">
        <v>4</v>
      </c>
      <c r="E2582" t="s">
        <v>2046</v>
      </c>
      <c r="F2582" t="s">
        <v>3827</v>
      </c>
      <c r="G2582" t="s">
        <v>3828</v>
      </c>
      <c r="H2582" t="n">
        <v>109.0</v>
      </c>
      <c r="I2582">
        <f>SUM(H2583:H2584)</f>
      </c>
      <c r="J2582" t="n">
        <v>256.3</v>
      </c>
      <c r="K2582"/>
      <c r="L2582"/>
      <c r="M2582"/>
      <c r="N2582" t="s">
        <v>19</v>
      </c>
      <c r="O2582" t="s">
        <v>9</v>
      </c>
      <c r="P2582"/>
      <c r="Q2582" t="s">
        <v>10</v>
      </c>
      <c r="R2582" t="n">
        <v>12300.0</v>
      </c>
      <c r="S2582" t="n">
        <v>0.0</v>
      </c>
      <c r="T2582" t="s">
        <v>9</v>
      </c>
      <c r="U2582" t="s">
        <v>250</v>
      </c>
      <c r="V2582"/>
    </row>
    <row r="2583">
      <c r="A2583" t="s">
        <v>3791</v>
      </c>
      <c r="B2583"/>
      <c r="C2583"/>
      <c r="D2583"/>
      <c r="E2583"/>
      <c r="F2583" t="s">
        <v>3829</v>
      </c>
      <c r="G2583" t="s">
        <v>3828</v>
      </c>
      <c r="H2583" t="n">
        <v>102.4</v>
      </c>
      <c r="I2583"/>
      <c r="J2583"/>
      <c r="K2583"/>
      <c r="L2583"/>
      <c r="M2583"/>
      <c r="N2583" t="s">
        <v>19</v>
      </c>
      <c r="O2583" t="s">
        <v>9</v>
      </c>
      <c r="P2583"/>
      <c r="Q2583" t="s">
        <v>10</v>
      </c>
      <c r="R2583" t="n">
        <v>11600.0</v>
      </c>
      <c r="S2583" t="n">
        <v>0.0</v>
      </c>
      <c r="T2583" t="s">
        <v>9</v>
      </c>
      <c r="U2583" t="s">
        <v>250</v>
      </c>
      <c r="V2583"/>
    </row>
    <row r="2584">
      <c r="A2584" t="s">
        <v>3791</v>
      </c>
      <c r="B2584"/>
      <c r="C2584" t="s">
        <v>3830</v>
      </c>
      <c r="D2584" t="s">
        <v>4</v>
      </c>
      <c r="E2584" t="s">
        <v>1927</v>
      </c>
      <c r="F2584" t="s">
        <v>3831</v>
      </c>
      <c r="G2584" t="s">
        <v>3734</v>
      </c>
      <c r="H2584" t="n">
        <v>146.5</v>
      </c>
      <c r="I2584">
        <f>SUM(H2585:H2586)</f>
      </c>
      <c r="J2584" t="n">
        <v>336.3</v>
      </c>
      <c r="K2584"/>
      <c r="L2584"/>
      <c r="M2584"/>
      <c r="N2584" t="s">
        <v>19</v>
      </c>
      <c r="O2584" t="s">
        <v>9</v>
      </c>
      <c r="P2584"/>
      <c r="Q2584" t="s">
        <v>10</v>
      </c>
      <c r="R2584" t="n">
        <v>12100.0</v>
      </c>
      <c r="S2584" t="n">
        <v>0.0</v>
      </c>
      <c r="T2584" t="s">
        <v>9</v>
      </c>
      <c r="U2584" t="s">
        <v>250</v>
      </c>
      <c r="V2584"/>
    </row>
    <row r="2585">
      <c r="A2585" t="s">
        <v>3791</v>
      </c>
      <c r="B2585"/>
      <c r="C2585"/>
      <c r="D2585"/>
      <c r="E2585"/>
      <c r="F2585" t="s">
        <v>3832</v>
      </c>
      <c r="G2585" t="s">
        <v>3734</v>
      </c>
      <c r="H2585" t="n">
        <v>141.1</v>
      </c>
      <c r="I2585"/>
      <c r="J2585"/>
      <c r="K2585"/>
      <c r="L2585"/>
      <c r="M2585"/>
      <c r="N2585" t="s">
        <v>19</v>
      </c>
      <c r="O2585" t="s">
        <v>9</v>
      </c>
      <c r="P2585"/>
      <c r="Q2585" t="s">
        <v>10</v>
      </c>
      <c r="R2585" t="n">
        <v>11700.0</v>
      </c>
      <c r="S2585" t="n">
        <v>0.0</v>
      </c>
      <c r="T2585" t="s">
        <v>9</v>
      </c>
      <c r="U2585" t="s">
        <v>250</v>
      </c>
      <c r="V2585"/>
    </row>
    <row r="2586">
      <c r="A2586" t="s">
        <v>3791</v>
      </c>
      <c r="B2586"/>
      <c r="C2586" t="s">
        <v>3833</v>
      </c>
      <c r="D2586" t="s">
        <v>4</v>
      </c>
      <c r="E2586" t="s">
        <v>39</v>
      </c>
      <c r="F2586" t="s">
        <v>3834</v>
      </c>
      <c r="G2586" t="s">
        <v>3835</v>
      </c>
      <c r="H2586" t="n">
        <v>148.2</v>
      </c>
      <c r="I2586">
        <f>SUM(H2587:H2588)</f>
      </c>
      <c r="J2586" t="n">
        <v>351.7</v>
      </c>
      <c r="K2586"/>
      <c r="L2586"/>
      <c r="M2586"/>
      <c r="N2586" t="s">
        <v>19</v>
      </c>
      <c r="O2586" t="s">
        <v>9</v>
      </c>
      <c r="P2586"/>
      <c r="Q2586" t="s">
        <v>10</v>
      </c>
      <c r="R2586" t="n">
        <v>12100.0</v>
      </c>
      <c r="S2586" t="n">
        <v>0.0</v>
      </c>
      <c r="T2586" t="s">
        <v>9</v>
      </c>
      <c r="U2586" t="s">
        <v>250</v>
      </c>
      <c r="V2586"/>
    </row>
    <row r="2587">
      <c r="A2587" t="s">
        <v>3791</v>
      </c>
      <c r="B2587"/>
      <c r="C2587"/>
      <c r="D2587"/>
      <c r="E2587"/>
      <c r="F2587" t="s">
        <v>3836</v>
      </c>
      <c r="G2587" t="s">
        <v>3835</v>
      </c>
      <c r="H2587" t="n">
        <v>150.4</v>
      </c>
      <c r="I2587"/>
      <c r="J2587"/>
      <c r="K2587"/>
      <c r="L2587"/>
      <c r="M2587"/>
      <c r="N2587" t="s">
        <v>19</v>
      </c>
      <c r="O2587" t="s">
        <v>9</v>
      </c>
      <c r="P2587"/>
      <c r="Q2587" t="s">
        <v>10</v>
      </c>
      <c r="R2587" t="n">
        <v>12300.0</v>
      </c>
      <c r="S2587" t="n">
        <v>0.0</v>
      </c>
      <c r="T2587" t="s">
        <v>9</v>
      </c>
      <c r="U2587" t="s">
        <v>250</v>
      </c>
      <c r="V2587"/>
    </row>
    <row r="2588">
      <c r="A2588" t="s">
        <v>3791</v>
      </c>
      <c r="B2588"/>
      <c r="C2588" t="s">
        <v>3837</v>
      </c>
      <c r="D2588" t="s">
        <v>4</v>
      </c>
      <c r="E2588" t="s">
        <v>1689</v>
      </c>
      <c r="F2588" t="s">
        <v>3838</v>
      </c>
      <c r="G2588" t="s">
        <v>2841</v>
      </c>
      <c r="H2588" t="n">
        <v>186.9</v>
      </c>
      <c r="I2588">
        <f>SUM(H2589:H2590)</f>
      </c>
      <c r="J2588" t="n">
        <v>424.2</v>
      </c>
      <c r="K2588"/>
      <c r="L2588"/>
      <c r="M2588"/>
      <c r="N2588" t="s">
        <v>19</v>
      </c>
      <c r="O2588" t="s">
        <v>9</v>
      </c>
      <c r="P2588"/>
      <c r="Q2588" t="s">
        <v>10</v>
      </c>
      <c r="R2588" t="n">
        <v>12200.0</v>
      </c>
      <c r="S2588" t="n">
        <v>0.0</v>
      </c>
      <c r="T2588" t="s">
        <v>9</v>
      </c>
      <c r="U2588" t="s">
        <v>250</v>
      </c>
      <c r="V2588"/>
    </row>
    <row r="2589">
      <c r="A2589" t="s">
        <v>3791</v>
      </c>
      <c r="B2589"/>
      <c r="C2589"/>
      <c r="D2589"/>
      <c r="E2589"/>
      <c r="F2589" t="s">
        <v>3839</v>
      </c>
      <c r="G2589" t="s">
        <v>2841</v>
      </c>
      <c r="H2589" t="n">
        <v>178.7</v>
      </c>
      <c r="I2589"/>
      <c r="J2589"/>
      <c r="K2589"/>
      <c r="L2589"/>
      <c r="M2589"/>
      <c r="N2589" t="s">
        <v>19</v>
      </c>
      <c r="O2589" t="s">
        <v>9</v>
      </c>
      <c r="P2589"/>
      <c r="Q2589" t="s">
        <v>10</v>
      </c>
      <c r="R2589" t="n">
        <v>11600.0</v>
      </c>
      <c r="S2589" t="n">
        <v>0.0</v>
      </c>
      <c r="T2589" t="s">
        <v>9</v>
      </c>
      <c r="U2589" t="s">
        <v>250</v>
      </c>
      <c r="V2589"/>
    </row>
    <row r="2590">
      <c r="A2590" t="s">
        <v>3791</v>
      </c>
      <c r="B2590"/>
      <c r="C2590" t="s">
        <v>3840</v>
      </c>
      <c r="D2590" t="s">
        <v>4</v>
      </c>
      <c r="E2590" t="s">
        <v>1689</v>
      </c>
      <c r="F2590" t="s">
        <v>3841</v>
      </c>
      <c r="G2590" t="s">
        <v>3842</v>
      </c>
      <c r="H2590" t="n">
        <v>207.1</v>
      </c>
      <c r="I2590">
        <f>SUM(H2591:H2592)</f>
      </c>
      <c r="J2590" t="n">
        <v>491.9</v>
      </c>
      <c r="K2590"/>
      <c r="L2590"/>
      <c r="M2590"/>
      <c r="N2590" t="s">
        <v>19</v>
      </c>
      <c r="O2590" t="s">
        <v>9</v>
      </c>
      <c r="P2590"/>
      <c r="Q2590" t="s">
        <v>10</v>
      </c>
      <c r="R2590" t="n">
        <v>11400.0</v>
      </c>
      <c r="S2590" t="n">
        <v>0.0</v>
      </c>
      <c r="T2590" t="s">
        <v>9</v>
      </c>
      <c r="U2590" t="s">
        <v>250</v>
      </c>
      <c r="V2590"/>
    </row>
    <row r="2591">
      <c r="A2591" t="s">
        <v>3791</v>
      </c>
      <c r="B2591"/>
      <c r="C2591"/>
      <c r="D2591"/>
      <c r="E2591"/>
      <c r="F2591" t="s">
        <v>3843</v>
      </c>
      <c r="G2591" t="s">
        <v>3842</v>
      </c>
      <c r="H2591" t="n">
        <v>226.2</v>
      </c>
      <c r="I2591"/>
      <c r="J2591"/>
      <c r="K2591"/>
      <c r="L2591"/>
      <c r="M2591"/>
      <c r="N2591" t="s">
        <v>19</v>
      </c>
      <c r="O2591" t="s">
        <v>9</v>
      </c>
      <c r="P2591"/>
      <c r="Q2591" t="s">
        <v>10</v>
      </c>
      <c r="R2591" t="n">
        <v>12200.0</v>
      </c>
      <c r="S2591" t="n">
        <v>0.0</v>
      </c>
      <c r="T2591" t="s">
        <v>9</v>
      </c>
      <c r="U2591" t="s">
        <v>250</v>
      </c>
      <c r="V2591"/>
    </row>
    <row r="2592">
      <c r="A2592" t="s">
        <v>3791</v>
      </c>
      <c r="B2592"/>
      <c r="C2592" t="s">
        <v>3844</v>
      </c>
      <c r="D2592" t="s">
        <v>4</v>
      </c>
      <c r="E2592" t="s">
        <v>1927</v>
      </c>
      <c r="F2592" t="s">
        <v>3845</v>
      </c>
      <c r="G2592" t="s">
        <v>3846</v>
      </c>
      <c r="H2592" t="n">
        <v>143.9</v>
      </c>
      <c r="I2592">
        <f>SUM(H2593:H2594)</f>
      </c>
      <c r="J2592" t="n">
        <v>336.8</v>
      </c>
      <c r="K2592"/>
      <c r="L2592"/>
      <c r="M2592"/>
      <c r="N2592" t="s">
        <v>19</v>
      </c>
      <c r="O2592" t="s">
        <v>9</v>
      </c>
      <c r="P2592"/>
      <c r="Q2592" t="s">
        <v>10</v>
      </c>
      <c r="R2592" t="n">
        <v>12200.0</v>
      </c>
      <c r="S2592" t="n">
        <v>0.0</v>
      </c>
      <c r="T2592" t="s">
        <v>9</v>
      </c>
      <c r="U2592" t="s">
        <v>250</v>
      </c>
      <c r="V2592"/>
    </row>
    <row r="2593">
      <c r="A2593" t="s">
        <v>3791</v>
      </c>
      <c r="B2593"/>
      <c r="C2593"/>
      <c r="D2593"/>
      <c r="E2593"/>
      <c r="F2593" t="s">
        <v>3847</v>
      </c>
      <c r="G2593" t="s">
        <v>3846</v>
      </c>
      <c r="H2593" t="n">
        <v>142.7</v>
      </c>
      <c r="I2593"/>
      <c r="J2593"/>
      <c r="K2593"/>
      <c r="L2593"/>
      <c r="M2593"/>
      <c r="N2593" t="s">
        <v>19</v>
      </c>
      <c r="O2593" t="s">
        <v>9</v>
      </c>
      <c r="P2593"/>
      <c r="Q2593" t="s">
        <v>10</v>
      </c>
      <c r="R2593" t="n">
        <v>12100.0</v>
      </c>
      <c r="S2593" t="n">
        <v>0.0</v>
      </c>
      <c r="T2593" t="s">
        <v>9</v>
      </c>
      <c r="U2593" t="s">
        <v>250</v>
      </c>
      <c r="V2593"/>
    </row>
    <row r="2594">
      <c r="A2594" t="s">
        <v>3791</v>
      </c>
      <c r="B2594" t="n">
        <v>45506.0</v>
      </c>
      <c r="C2594" t="s">
        <v>3848</v>
      </c>
      <c r="D2594" t="s">
        <v>4</v>
      </c>
      <c r="E2594" t="s">
        <v>1439</v>
      </c>
      <c r="F2594" t="s">
        <v>3849</v>
      </c>
      <c r="G2594" t="s">
        <v>719</v>
      </c>
      <c r="H2594" t="n">
        <v>369.4</v>
      </c>
      <c r="I2594">
        <f>SUM(H2595:H2596)</f>
      </c>
      <c r="J2594">
        <f>I2595+115.6</f>
      </c>
      <c r="K2594"/>
      <c r="L2594"/>
      <c r="M2594"/>
      <c r="N2594" t="s">
        <v>19</v>
      </c>
      <c r="O2594" t="s">
        <v>9</v>
      </c>
      <c r="P2594"/>
      <c r="Q2594" t="s">
        <v>10</v>
      </c>
      <c r="R2594" t="n">
        <v>37200.0</v>
      </c>
      <c r="S2594" t="n">
        <v>1.0</v>
      </c>
      <c r="T2594" t="s">
        <v>9</v>
      </c>
      <c r="U2594" t="s">
        <v>854</v>
      </c>
      <c r="V2594"/>
    </row>
    <row r="2595">
      <c r="A2595" t="s">
        <v>3791</v>
      </c>
      <c r="B2595"/>
      <c r="C2595"/>
      <c r="D2595"/>
      <c r="E2595"/>
      <c r="F2595" t="s">
        <v>3850</v>
      </c>
      <c r="G2595" t="s">
        <v>719</v>
      </c>
      <c r="H2595" t="n">
        <v>368.6</v>
      </c>
      <c r="I2595"/>
      <c r="J2595"/>
      <c r="K2595"/>
      <c r="L2595"/>
      <c r="M2595"/>
      <c r="N2595" t="s">
        <v>19</v>
      </c>
      <c r="O2595" t="s">
        <v>9</v>
      </c>
      <c r="P2595"/>
      <c r="Q2595" t="s">
        <v>10</v>
      </c>
      <c r="R2595" t="n">
        <v>37100.0</v>
      </c>
      <c r="S2595" t="n">
        <v>0.0</v>
      </c>
      <c r="T2595" t="s">
        <v>9</v>
      </c>
      <c r="U2595" t="s">
        <v>854</v>
      </c>
      <c r="V2595"/>
    </row>
    <row r="2596">
      <c r="A2596" t="s">
        <v>3791</v>
      </c>
      <c r="B2596"/>
      <c r="C2596" t="s">
        <v>3851</v>
      </c>
      <c r="D2596" t="s">
        <v>4</v>
      </c>
      <c r="E2596" t="s">
        <v>1439</v>
      </c>
      <c r="F2596" t="s">
        <v>3852</v>
      </c>
      <c r="G2596" t="s">
        <v>719</v>
      </c>
      <c r="H2596" t="n">
        <v>376.0</v>
      </c>
      <c r="I2596">
        <f>SUM(H2597:H2598)</f>
      </c>
      <c r="J2596">
        <f>I2597+115.6</f>
      </c>
      <c r="K2596"/>
      <c r="L2596"/>
      <c r="M2596"/>
      <c r="N2596" t="s">
        <v>19</v>
      </c>
      <c r="O2596" t="s">
        <v>9</v>
      </c>
      <c r="P2596"/>
      <c r="Q2596" t="s">
        <v>10</v>
      </c>
      <c r="R2596" t="n">
        <v>37900.0</v>
      </c>
      <c r="S2596" t="n">
        <v>1.0</v>
      </c>
      <c r="T2596" t="s">
        <v>9</v>
      </c>
      <c r="U2596" t="s">
        <v>854</v>
      </c>
      <c r="V2596"/>
    </row>
    <row r="2597">
      <c r="A2597" t="s">
        <v>3791</v>
      </c>
      <c r="B2597"/>
      <c r="C2597"/>
      <c r="D2597"/>
      <c r="E2597"/>
      <c r="F2597" t="s">
        <v>3853</v>
      </c>
      <c r="G2597" t="s">
        <v>719</v>
      </c>
      <c r="H2597" t="n">
        <v>361.4</v>
      </c>
      <c r="I2597"/>
      <c r="J2597"/>
      <c r="K2597"/>
      <c r="L2597"/>
      <c r="M2597"/>
      <c r="N2597" t="s">
        <v>19</v>
      </c>
      <c r="O2597" t="s">
        <v>9</v>
      </c>
      <c r="P2597"/>
      <c r="Q2597" t="s">
        <v>10</v>
      </c>
      <c r="R2597" t="n">
        <v>36400.0</v>
      </c>
      <c r="S2597" t="n">
        <v>0.0</v>
      </c>
      <c r="T2597" t="s">
        <v>9</v>
      </c>
      <c r="U2597" t="s">
        <v>854</v>
      </c>
      <c r="V2597"/>
    </row>
    <row r="2598">
      <c r="A2598" t="s">
        <v>3791</v>
      </c>
      <c r="B2598"/>
      <c r="C2598" t="s">
        <v>3854</v>
      </c>
      <c r="D2598" t="s">
        <v>4</v>
      </c>
      <c r="E2598" t="s">
        <v>39</v>
      </c>
      <c r="F2598" t="s">
        <v>3855</v>
      </c>
      <c r="G2598" t="s">
        <v>3617</v>
      </c>
      <c r="H2598" t="n">
        <v>148.9</v>
      </c>
      <c r="I2598">
        <f>SUM(H2599:H2600)</f>
      </c>
      <c r="J2598">
        <f>I2599+52.9</f>
      </c>
      <c r="K2598"/>
      <c r="L2598"/>
      <c r="M2598"/>
      <c r="N2598" t="s">
        <v>19</v>
      </c>
      <c r="O2598" t="s">
        <v>9</v>
      </c>
      <c r="P2598"/>
      <c r="Q2598" t="s">
        <v>10</v>
      </c>
      <c r="R2598" t="n">
        <v>12000.0</v>
      </c>
      <c r="S2598" t="n">
        <v>0.0</v>
      </c>
      <c r="T2598" t="s">
        <v>9</v>
      </c>
      <c r="U2598" t="s">
        <v>854</v>
      </c>
      <c r="V2598"/>
    </row>
    <row r="2599">
      <c r="A2599" t="s">
        <v>3791</v>
      </c>
      <c r="B2599"/>
      <c r="C2599"/>
      <c r="D2599"/>
      <c r="E2599"/>
      <c r="F2599" t="s">
        <v>3856</v>
      </c>
      <c r="G2599" t="s">
        <v>3617</v>
      </c>
      <c r="H2599" t="n">
        <v>150.1</v>
      </c>
      <c r="I2599"/>
      <c r="J2599"/>
      <c r="K2599"/>
      <c r="L2599"/>
      <c r="M2599"/>
      <c r="N2599" t="s">
        <v>19</v>
      </c>
      <c r="O2599" t="s">
        <v>9</v>
      </c>
      <c r="P2599"/>
      <c r="Q2599" t="s">
        <v>10</v>
      </c>
      <c r="R2599" t="n">
        <v>12100.0</v>
      </c>
      <c r="S2599" t="n">
        <v>0.0</v>
      </c>
      <c r="T2599" t="s">
        <v>9</v>
      </c>
      <c r="U2599" t="s">
        <v>854</v>
      </c>
      <c r="V2599"/>
    </row>
    <row r="2600">
      <c r="A2600" t="s">
        <v>3791</v>
      </c>
      <c r="B2600"/>
      <c r="C2600" t="s">
        <v>3857</v>
      </c>
      <c r="D2600" t="s">
        <v>4</v>
      </c>
      <c r="E2600" t="s">
        <v>39</v>
      </c>
      <c r="F2600" t="s">
        <v>3858</v>
      </c>
      <c r="G2600" t="s">
        <v>3617</v>
      </c>
      <c r="H2600" t="n">
        <v>150.1</v>
      </c>
      <c r="I2600">
        <f>SUM(H2601:H2602)</f>
      </c>
      <c r="J2600">
        <f>I2601+52.9</f>
      </c>
      <c r="K2600"/>
      <c r="L2600"/>
      <c r="M2600"/>
      <c r="N2600" t="s">
        <v>19</v>
      </c>
      <c r="O2600" t="s">
        <v>9</v>
      </c>
      <c r="P2600"/>
      <c r="Q2600" t="s">
        <v>10</v>
      </c>
      <c r="R2600" t="n">
        <v>12100.0</v>
      </c>
      <c r="S2600" t="n">
        <v>0.0</v>
      </c>
      <c r="T2600" t="s">
        <v>9</v>
      </c>
      <c r="U2600" t="s">
        <v>854</v>
      </c>
      <c r="V2600"/>
    </row>
    <row r="2601">
      <c r="A2601" t="s">
        <v>3791</v>
      </c>
      <c r="B2601"/>
      <c r="C2601"/>
      <c r="D2601"/>
      <c r="E2601"/>
      <c r="F2601" t="s">
        <v>3859</v>
      </c>
      <c r="G2601" t="s">
        <v>3617</v>
      </c>
      <c r="H2601" t="n">
        <v>149.9</v>
      </c>
      <c r="I2601"/>
      <c r="J2601"/>
      <c r="K2601"/>
      <c r="L2601"/>
      <c r="M2601"/>
      <c r="N2601" t="s">
        <v>19</v>
      </c>
      <c r="O2601" t="s">
        <v>9</v>
      </c>
      <c r="P2601"/>
      <c r="Q2601" t="s">
        <v>10</v>
      </c>
      <c r="R2601" t="n">
        <v>12000.0</v>
      </c>
      <c r="S2601" t="n">
        <v>0.0</v>
      </c>
      <c r="T2601" t="s">
        <v>9</v>
      </c>
      <c r="U2601" t="s">
        <v>854</v>
      </c>
      <c r="V2601"/>
    </row>
    <row r="2602">
      <c r="A2602" t="s">
        <v>3791</v>
      </c>
      <c r="B2602"/>
      <c r="C2602" t="s">
        <v>3860</v>
      </c>
      <c r="D2602" t="s">
        <v>4</v>
      </c>
      <c r="E2602" t="s">
        <v>39</v>
      </c>
      <c r="F2602" t="s">
        <v>3861</v>
      </c>
      <c r="G2602" t="s">
        <v>3617</v>
      </c>
      <c r="H2602" t="n">
        <v>149.3</v>
      </c>
      <c r="I2602">
        <f>SUM(H2603:H2604)</f>
      </c>
      <c r="J2602">
        <f>I2603+52.9</f>
      </c>
      <c r="K2602"/>
      <c r="L2602"/>
      <c r="M2602"/>
      <c r="N2602" t="s">
        <v>19</v>
      </c>
      <c r="O2602" t="s">
        <v>9</v>
      </c>
      <c r="P2602"/>
      <c r="Q2602" t="s">
        <v>10</v>
      </c>
      <c r="R2602" t="n">
        <v>12000.0</v>
      </c>
      <c r="S2602" t="n">
        <v>0.0</v>
      </c>
      <c r="T2602" t="s">
        <v>9</v>
      </c>
      <c r="U2602" t="s">
        <v>854</v>
      </c>
      <c r="V2602"/>
    </row>
    <row r="2603">
      <c r="A2603" t="s">
        <v>3791</v>
      </c>
      <c r="B2603"/>
      <c r="C2603"/>
      <c r="D2603"/>
      <c r="E2603"/>
      <c r="F2603" t="s">
        <v>3862</v>
      </c>
      <c r="G2603" t="s">
        <v>3617</v>
      </c>
      <c r="H2603" t="n">
        <v>149.7</v>
      </c>
      <c r="I2603"/>
      <c r="J2603"/>
      <c r="K2603"/>
      <c r="L2603"/>
      <c r="M2603"/>
      <c r="N2603" t="s">
        <v>19</v>
      </c>
      <c r="O2603" t="s">
        <v>9</v>
      </c>
      <c r="P2603"/>
      <c r="Q2603" t="s">
        <v>10</v>
      </c>
      <c r="R2603" t="n">
        <v>12000.0</v>
      </c>
      <c r="S2603" t="n">
        <v>0.0</v>
      </c>
      <c r="T2603" t="s">
        <v>9</v>
      </c>
      <c r="U2603" t="s">
        <v>854</v>
      </c>
      <c r="V2603"/>
    </row>
    <row r="2604">
      <c r="A2604" t="s">
        <v>3791</v>
      </c>
      <c r="B2604"/>
      <c r="C2604" t="s">
        <v>3863</v>
      </c>
      <c r="D2604" t="s">
        <v>4</v>
      </c>
      <c r="E2604" t="s">
        <v>39</v>
      </c>
      <c r="F2604" t="s">
        <v>3864</v>
      </c>
      <c r="G2604" t="s">
        <v>3617</v>
      </c>
      <c r="H2604" t="n">
        <v>149.5</v>
      </c>
      <c r="I2604">
        <f>SUM(H2605:H2606)</f>
      </c>
      <c r="J2604">
        <f>I2605+52.9</f>
      </c>
      <c r="K2604"/>
      <c r="L2604"/>
      <c r="M2604"/>
      <c r="N2604" t="s">
        <v>19</v>
      </c>
      <c r="O2604" t="s">
        <v>9</v>
      </c>
      <c r="P2604"/>
      <c r="Q2604" t="s">
        <v>10</v>
      </c>
      <c r="R2604" t="n">
        <v>12000.0</v>
      </c>
      <c r="S2604" t="n">
        <v>0.0</v>
      </c>
      <c r="T2604" t="s">
        <v>9</v>
      </c>
      <c r="U2604" t="s">
        <v>854</v>
      </c>
      <c r="V2604"/>
    </row>
    <row r="2605">
      <c r="A2605" t="s">
        <v>3791</v>
      </c>
      <c r="B2605"/>
      <c r="C2605"/>
      <c r="D2605"/>
      <c r="E2605"/>
      <c r="F2605" t="s">
        <v>3865</v>
      </c>
      <c r="G2605" t="s">
        <v>3617</v>
      </c>
      <c r="H2605" t="n">
        <v>148.7</v>
      </c>
      <c r="I2605"/>
      <c r="J2605"/>
      <c r="K2605"/>
      <c r="L2605"/>
      <c r="M2605"/>
      <c r="N2605" t="s">
        <v>19</v>
      </c>
      <c r="O2605" t="s">
        <v>9</v>
      </c>
      <c r="P2605"/>
      <c r="Q2605" t="s">
        <v>10</v>
      </c>
      <c r="R2605" t="n">
        <v>12000.0</v>
      </c>
      <c r="S2605" t="n">
        <v>0.0</v>
      </c>
      <c r="T2605" t="s">
        <v>9</v>
      </c>
      <c r="U2605" t="s">
        <v>854</v>
      </c>
      <c r="V2605"/>
    </row>
    <row r="2606">
      <c r="A2606" t="s">
        <v>3791</v>
      </c>
      <c r="B2606"/>
      <c r="C2606" t="s">
        <v>3866</v>
      </c>
      <c r="D2606" t="s">
        <v>4</v>
      </c>
      <c r="E2606" t="s">
        <v>3759</v>
      </c>
      <c r="F2606" t="s">
        <v>3867</v>
      </c>
      <c r="G2606" t="s">
        <v>3299</v>
      </c>
      <c r="H2606" t="n">
        <v>170.5</v>
      </c>
      <c r="I2606">
        <f>SUM(H2607:H2608)</f>
      </c>
      <c r="J2606">
        <f>I2607+56</f>
      </c>
      <c r="K2606"/>
      <c r="L2606"/>
      <c r="M2606"/>
      <c r="N2606" t="s">
        <v>19</v>
      </c>
      <c r="O2606" t="s">
        <v>9</v>
      </c>
      <c r="P2606"/>
      <c r="Q2606" t="s">
        <v>10</v>
      </c>
      <c r="R2606" t="n">
        <v>12400.0</v>
      </c>
      <c r="S2606" t="n">
        <v>0.0</v>
      </c>
      <c r="T2606" t="s">
        <v>9</v>
      </c>
      <c r="U2606" t="s">
        <v>854</v>
      </c>
      <c r="V2606"/>
    </row>
    <row r="2607">
      <c r="A2607" t="s">
        <v>3791</v>
      </c>
      <c r="B2607"/>
      <c r="C2607"/>
      <c r="D2607"/>
      <c r="E2607"/>
      <c r="F2607" t="s">
        <v>3868</v>
      </c>
      <c r="G2607" t="s">
        <v>3299</v>
      </c>
      <c r="H2607" t="n">
        <v>161.7</v>
      </c>
      <c r="I2607"/>
      <c r="J2607"/>
      <c r="K2607"/>
      <c r="L2607"/>
      <c r="M2607"/>
      <c r="N2607" t="s">
        <v>19</v>
      </c>
      <c r="O2607" t="s">
        <v>9</v>
      </c>
      <c r="P2607"/>
      <c r="Q2607" t="s">
        <v>10</v>
      </c>
      <c r="R2607" t="n">
        <v>11800.0</v>
      </c>
      <c r="S2607" t="n">
        <v>0.0</v>
      </c>
      <c r="T2607" t="s">
        <v>9</v>
      </c>
      <c r="U2607" t="s">
        <v>854</v>
      </c>
      <c r="V2607"/>
    </row>
    <row r="2608">
      <c r="A2608" t="s">
        <v>3791</v>
      </c>
      <c r="B2608"/>
      <c r="C2608" t="s">
        <v>3869</v>
      </c>
      <c r="D2608" t="s">
        <v>4</v>
      </c>
      <c r="E2608" t="s">
        <v>1880</v>
      </c>
      <c r="F2608" t="s">
        <v>3870</v>
      </c>
      <c r="G2608" t="s">
        <v>2231</v>
      </c>
      <c r="H2608" t="n">
        <v>190.8</v>
      </c>
      <c r="I2608">
        <f>SUM(H2609:H2610)</f>
      </c>
      <c r="J2608">
        <f>I2609+64</f>
      </c>
      <c r="K2608"/>
      <c r="L2608"/>
      <c r="M2608"/>
      <c r="N2608" t="s">
        <v>19</v>
      </c>
      <c r="O2608" t="s">
        <v>9</v>
      </c>
      <c r="P2608"/>
      <c r="Q2608" t="s">
        <v>10</v>
      </c>
      <c r="R2608" t="n">
        <v>11000.0</v>
      </c>
      <c r="S2608" t="n">
        <v>0.0</v>
      </c>
      <c r="T2608" t="s">
        <v>9</v>
      </c>
      <c r="U2608" t="s">
        <v>854</v>
      </c>
      <c r="V2608"/>
    </row>
    <row r="2609">
      <c r="A2609" t="s">
        <v>3791</v>
      </c>
      <c r="B2609"/>
      <c r="C2609"/>
      <c r="D2609"/>
      <c r="E2609"/>
      <c r="F2609" t="s">
        <v>3871</v>
      </c>
      <c r="G2609" t="s">
        <v>2231</v>
      </c>
      <c r="H2609" t="n">
        <v>184.2</v>
      </c>
      <c r="I2609"/>
      <c r="J2609"/>
      <c r="K2609"/>
      <c r="L2609"/>
      <c r="M2609"/>
      <c r="N2609" t="s">
        <v>19</v>
      </c>
      <c r="O2609" t="s">
        <v>9</v>
      </c>
      <c r="P2609"/>
      <c r="Q2609" t="s">
        <v>10</v>
      </c>
      <c r="R2609" t="n">
        <v>11000.0</v>
      </c>
      <c r="S2609" t="n">
        <v>0.0</v>
      </c>
      <c r="T2609" t="s">
        <v>9</v>
      </c>
      <c r="U2609" t="s">
        <v>854</v>
      </c>
      <c r="V2609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2024-09-04T07:17:02Z</dcterms:created>
  <dc:creator>Apache POI</dc:creator>
</cp:coreProperties>
</file>